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sotola.RAUCH\OneDrive - RAUCH Fruchtsäfte GmbH &amp; Co OG\Plocha\"/>
    </mc:Choice>
  </mc:AlternateContent>
  <xr:revisionPtr revIDLastSave="0" documentId="13_ncr:1_{255EB6CE-E316-4E91-A50B-55310E982C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 chycením" sheetId="8" r:id="rId1"/>
  </sheets>
  <definedNames>
    <definedName name="_xlnm.Print_Area" localSheetId="0">'s chycením'!$AC$2:$BE$70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9" i="8" l="1"/>
  <c r="AV23" i="8"/>
  <c r="AE33" i="8" s="1"/>
  <c r="AH65" i="8"/>
  <c r="AS33" i="8"/>
  <c r="AM29" i="8"/>
  <c r="AJ49" i="8"/>
  <c r="AH49" i="8"/>
  <c r="AJ31" i="8"/>
  <c r="AH31" i="8"/>
  <c r="AG53" i="8"/>
  <c r="AG51" i="8"/>
  <c r="AG45" i="8"/>
  <c r="AS27" i="8"/>
  <c r="AK31" i="8" s="1"/>
  <c r="AQ27" i="8"/>
  <c r="AM31" i="8" s="1"/>
  <c r="AS29" i="8"/>
  <c r="AN31" i="8" s="1"/>
  <c r="AQ29" i="8"/>
  <c r="AP31" i="8" s="1"/>
  <c r="AV31" i="8"/>
  <c r="AQ33" i="8" s="1"/>
  <c r="AT31" i="8"/>
  <c r="AV49" i="8"/>
  <c r="AQ51" i="8" s="1"/>
  <c r="AT49" i="8"/>
  <c r="AS51" i="8" s="1"/>
  <c r="AV61" i="8"/>
  <c r="AH69" i="8" s="1"/>
  <c r="AT61" i="8"/>
  <c r="AJ69" i="8" s="1"/>
  <c r="AS45" i="8"/>
  <c r="AK49" i="8" s="1"/>
  <c r="AQ45" i="8"/>
  <c r="AM49" i="8" s="1"/>
  <c r="AV67" i="8"/>
  <c r="AQ69" i="8" s="1"/>
  <c r="AT67" i="8"/>
  <c r="AS69" i="8" s="1"/>
  <c r="AJ41" i="8"/>
  <c r="AE43" i="8" s="1"/>
  <c r="AH41" i="8"/>
  <c r="AG43" i="8" s="1"/>
  <c r="AS65" i="8"/>
  <c r="AN67" i="8" s="1"/>
  <c r="AQ65" i="8"/>
  <c r="AP67" i="8" s="1"/>
  <c r="AY51" i="8"/>
  <c r="AT53" i="8" s="1"/>
  <c r="AW51" i="8"/>
  <c r="AV53" i="8" s="1"/>
  <c r="AV45" i="8"/>
  <c r="AK51" i="8" s="1"/>
  <c r="AT45" i="8"/>
  <c r="AM51" i="8" s="1"/>
  <c r="AM43" i="8"/>
  <c r="AH45" i="8" s="1"/>
  <c r="AK43" i="8"/>
  <c r="AJ45" i="8" s="1"/>
  <c r="AV59" i="8"/>
  <c r="AE69" i="8" s="1"/>
  <c r="AT59" i="8"/>
  <c r="AG69" i="8" s="1"/>
  <c r="AP45" i="8"/>
  <c r="AK47" i="8" s="1"/>
  <c r="AN45" i="8"/>
  <c r="AM47" i="8" s="1"/>
  <c r="AS11" i="8"/>
  <c r="AQ11" i="8"/>
  <c r="AM61" i="8"/>
  <c r="AH63" i="8" s="1"/>
  <c r="AK61" i="8"/>
  <c r="AJ63" i="8" s="1"/>
  <c r="AY47" i="8"/>
  <c r="AN53" i="8" s="1"/>
  <c r="AW47" i="8"/>
  <c r="AP53" i="8" s="1"/>
  <c r="AS63" i="8"/>
  <c r="AK67" i="8" s="1"/>
  <c r="AQ63" i="8"/>
  <c r="AM67" i="8" s="1"/>
  <c r="AV43" i="8"/>
  <c r="AH51" i="8" s="1"/>
  <c r="AT43" i="8"/>
  <c r="AJ51" i="8" s="1"/>
  <c r="AP61" i="8"/>
  <c r="AN61" i="8"/>
  <c r="AJ65" i="8" s="1"/>
  <c r="AY45" i="8"/>
  <c r="AK53" i="8" s="1"/>
  <c r="AW45" i="8"/>
  <c r="AM53" i="8" s="1"/>
  <c r="AV63" i="8"/>
  <c r="AK69" i="8" s="1"/>
  <c r="AT63" i="8"/>
  <c r="AM69" i="8" s="1"/>
  <c r="AP43" i="8"/>
  <c r="AH47" i="8" s="1"/>
  <c r="AN43" i="8"/>
  <c r="AJ47" i="8" s="1"/>
  <c r="AS59" i="8"/>
  <c r="AE67" i="8" s="1"/>
  <c r="AG67" i="8"/>
  <c r="AP41" i="8"/>
  <c r="AE47" i="8" s="1"/>
  <c r="AN41" i="8"/>
  <c r="AG47" i="8" s="1"/>
  <c r="AS61" i="8"/>
  <c r="AH67" i="8" s="1"/>
  <c r="AQ61" i="8"/>
  <c r="AJ67" i="8" s="1"/>
  <c r="AS43" i="8"/>
  <c r="AQ43" i="8"/>
  <c r="AS47" i="8"/>
  <c r="AN49" i="8" s="1"/>
  <c r="AQ47" i="8"/>
  <c r="AP49" i="8" s="1"/>
  <c r="AV65" i="8"/>
  <c r="AN69" i="8" s="1"/>
  <c r="AT65" i="8"/>
  <c r="AP69" i="8" s="1"/>
  <c r="AM41" i="8"/>
  <c r="AE45" i="8" s="1"/>
  <c r="AK41" i="8"/>
  <c r="AP59" i="8"/>
  <c r="AE65" i="8" s="1"/>
  <c r="AN59" i="8"/>
  <c r="AG65" i="8" s="1"/>
  <c r="AY41" i="8"/>
  <c r="AE53" i="8" s="1"/>
  <c r="AW41" i="8"/>
  <c r="AM59" i="8"/>
  <c r="AE63" i="8" s="1"/>
  <c r="AK59" i="8"/>
  <c r="AG63" i="8" s="1"/>
  <c r="AV47" i="8"/>
  <c r="AN51" i="8" s="1"/>
  <c r="AT47" i="8"/>
  <c r="AP51" i="8" s="1"/>
  <c r="AJ59" i="8"/>
  <c r="AE61" i="8" s="1"/>
  <c r="AH59" i="8"/>
  <c r="AG61" i="8" s="1"/>
  <c r="AS41" i="8"/>
  <c r="AE49" i="8" s="1"/>
  <c r="AQ41" i="8"/>
  <c r="AG49" i="8" s="1"/>
  <c r="AP63" i="8"/>
  <c r="AK65" i="8" s="1"/>
  <c r="AN63" i="8"/>
  <c r="AM65" i="8" s="1"/>
  <c r="AY49" i="8"/>
  <c r="AQ53" i="8" s="1"/>
  <c r="AW49" i="8"/>
  <c r="AS53" i="8" s="1"/>
  <c r="AT23" i="8"/>
  <c r="AG33" i="8" s="1"/>
  <c r="AV41" i="8"/>
  <c r="AE51" i="8" s="1"/>
  <c r="AT41" i="8"/>
  <c r="AY43" i="8"/>
  <c r="AH53" i="8" s="1"/>
  <c r="AW43" i="8"/>
  <c r="AJ53" i="8" s="1"/>
  <c r="AV9" i="8"/>
  <c r="AT9" i="8"/>
  <c r="AY15" i="8"/>
  <c r="AW15" i="8"/>
  <c r="AY33" i="8"/>
  <c r="AT35" i="8" s="1"/>
  <c r="AW33" i="8"/>
  <c r="AV35" i="8" s="1"/>
  <c r="AS9" i="8"/>
  <c r="AQ9" i="8"/>
  <c r="AK29" i="8"/>
  <c r="AJ5" i="8"/>
  <c r="AH5" i="8"/>
  <c r="AJ23" i="8"/>
  <c r="AE25" i="8" s="1"/>
  <c r="AH23" i="8"/>
  <c r="AG25" i="8" s="1"/>
  <c r="AM7" i="8"/>
  <c r="AK7" i="8"/>
  <c r="AM25" i="8"/>
  <c r="AH27" i="8" s="1"/>
  <c r="AK25" i="8"/>
  <c r="AJ27" i="8" s="1"/>
  <c r="AV13" i="8"/>
  <c r="AT13" i="8"/>
  <c r="AP9" i="8"/>
  <c r="AN9" i="8"/>
  <c r="AY25" i="8"/>
  <c r="AH35" i="8" s="1"/>
  <c r="AW25" i="8"/>
  <c r="AJ35" i="8" s="1"/>
  <c r="AY29" i="8"/>
  <c r="AN35" i="8" s="1"/>
  <c r="AW29" i="8"/>
  <c r="AP35" i="8" s="1"/>
  <c r="AP7" i="8"/>
  <c r="AN7" i="8"/>
  <c r="AP25" i="8"/>
  <c r="AH29" i="8" s="1"/>
  <c r="AN25" i="8"/>
  <c r="AJ29" i="8" s="1"/>
  <c r="AV7" i="8"/>
  <c r="AT7" i="8"/>
  <c r="AV25" i="8"/>
  <c r="AH33" i="8" s="1"/>
  <c r="AT25" i="8"/>
  <c r="AJ33" i="8" s="1"/>
  <c r="AY9" i="8"/>
  <c r="AW9" i="8"/>
  <c r="AY27" i="8"/>
  <c r="AK35" i="8" s="1"/>
  <c r="AW27" i="8"/>
  <c r="AM35" i="8" s="1"/>
  <c r="AP5" i="8"/>
  <c r="AN5" i="8"/>
  <c r="AP23" i="8"/>
  <c r="AE29" i="8" s="1"/>
  <c r="AN23" i="8"/>
  <c r="AG29" i="8" s="1"/>
  <c r="AY11" i="8"/>
  <c r="AW11" i="8"/>
  <c r="AS25" i="8"/>
  <c r="AQ25" i="8"/>
  <c r="AS7" i="8"/>
  <c r="AQ7" i="8"/>
  <c r="AV27" i="8"/>
  <c r="AK33" i="8" s="1"/>
  <c r="AT27" i="8"/>
  <c r="AM33" i="8" s="1"/>
  <c r="AM23" i="8"/>
  <c r="AE27" i="8" s="1"/>
  <c r="AK23" i="8"/>
  <c r="AG27" i="8" s="1"/>
  <c r="AS5" i="8"/>
  <c r="AQ5" i="8"/>
  <c r="AS23" i="8"/>
  <c r="AE31" i="8" s="1"/>
  <c r="AQ23" i="8"/>
  <c r="AG31" i="8" s="1"/>
  <c r="AY5" i="8"/>
  <c r="AE17" i="8" s="1"/>
  <c r="AW5" i="8"/>
  <c r="AY23" i="8"/>
  <c r="AE35" i="8" s="1"/>
  <c r="AW23" i="8"/>
  <c r="AG35" i="8" s="1"/>
  <c r="AV11" i="8"/>
  <c r="AT11" i="8"/>
  <c r="AV29" i="8"/>
  <c r="AN33" i="8" s="1"/>
  <c r="AT29" i="8"/>
  <c r="AP33" i="8" s="1"/>
  <c r="AY13" i="8"/>
  <c r="AW13" i="8"/>
  <c r="AY31" i="8"/>
  <c r="AQ35" i="8" s="1"/>
  <c r="AW31" i="8"/>
  <c r="AS35" i="8" s="1"/>
  <c r="AM5" i="8"/>
  <c r="AK5" i="8"/>
  <c r="AY7" i="8"/>
  <c r="AW7" i="8"/>
  <c r="AV5" i="8"/>
  <c r="AT5" i="8"/>
  <c r="DD459" i="8"/>
  <c r="CH459" i="8"/>
  <c r="DD422" i="8"/>
  <c r="CH422" i="8"/>
  <c r="DD413" i="8"/>
  <c r="CH413" i="8"/>
  <c r="DD404" i="8"/>
  <c r="CH404" i="8"/>
  <c r="DD395" i="8"/>
  <c r="CH395" i="8"/>
  <c r="DD386" i="8"/>
  <c r="CH386" i="8"/>
  <c r="DD377" i="8"/>
  <c r="CH377" i="8"/>
  <c r="DD368" i="8"/>
  <c r="CH368" i="8"/>
  <c r="F92" i="8"/>
  <c r="X36" i="8" l="1"/>
  <c r="X7" i="8"/>
  <c r="L11" i="8"/>
  <c r="L9" i="8"/>
  <c r="L5" i="8"/>
  <c r="X69" i="8"/>
  <c r="L81" i="8"/>
  <c r="L73" i="8"/>
  <c r="X48" i="8"/>
  <c r="L56" i="8"/>
  <c r="L52" i="8"/>
  <c r="L50" i="8"/>
  <c r="X25" i="8"/>
  <c r="X15" i="8"/>
  <c r="X13" i="8"/>
  <c r="L19" i="8"/>
  <c r="L17" i="8"/>
  <c r="BV812" i="8" l="1"/>
  <c r="BT812" i="8"/>
  <c r="DP810" i="8" s="1"/>
  <c r="BR812" i="8"/>
  <c r="BQ812" i="8"/>
  <c r="BP812" i="8"/>
  <c r="BW811" i="8"/>
  <c r="DB813" i="8" s="1"/>
  <c r="CA817" i="8" s="1"/>
  <c r="BV811" i="8"/>
  <c r="BU811" i="8"/>
  <c r="CF813" i="8" s="1"/>
  <c r="CA815" i="8" s="1"/>
  <c r="BT811" i="8"/>
  <c r="BS811" i="8"/>
  <c r="BV803" i="8"/>
  <c r="BT803" i="8"/>
  <c r="DP801" i="8" s="1"/>
  <c r="BR803" i="8"/>
  <c r="BQ803" i="8"/>
  <c r="BP803" i="8"/>
  <c r="BW802" i="8"/>
  <c r="DB804" i="8" s="1"/>
  <c r="CA808" i="8" s="1"/>
  <c r="BV802" i="8"/>
  <c r="BU802" i="8"/>
  <c r="CF804" i="8" s="1"/>
  <c r="CA806" i="8" s="1"/>
  <c r="BT802" i="8"/>
  <c r="BS802" i="8"/>
  <c r="BV794" i="8"/>
  <c r="BT794" i="8"/>
  <c r="DP792" i="8" s="1"/>
  <c r="BR794" i="8"/>
  <c r="BQ794" i="8"/>
  <c r="BP794" i="8"/>
  <c r="BW793" i="8"/>
  <c r="DB795" i="8" s="1"/>
  <c r="CA799" i="8" s="1"/>
  <c r="BV793" i="8"/>
  <c r="BU793" i="8"/>
  <c r="CF795" i="8" s="1"/>
  <c r="CA797" i="8" s="1"/>
  <c r="BT793" i="8"/>
  <c r="BS793" i="8"/>
  <c r="BV785" i="8"/>
  <c r="BT785" i="8"/>
  <c r="DP783" i="8" s="1"/>
  <c r="BR785" i="8"/>
  <c r="BQ785" i="8"/>
  <c r="BP785" i="8"/>
  <c r="BW784" i="8"/>
  <c r="DB786" i="8" s="1"/>
  <c r="CA790" i="8" s="1"/>
  <c r="BV784" i="8"/>
  <c r="BU784" i="8"/>
  <c r="CF786" i="8" s="1"/>
  <c r="CA788" i="8" s="1"/>
  <c r="BT784" i="8"/>
  <c r="BS784" i="8"/>
  <c r="BV776" i="8"/>
  <c r="BT776" i="8"/>
  <c r="DP774" i="8" s="1"/>
  <c r="BR776" i="8"/>
  <c r="BQ776" i="8"/>
  <c r="BP776" i="8"/>
  <c r="BW775" i="8"/>
  <c r="DB777" i="8" s="1"/>
  <c r="CA781" i="8" s="1"/>
  <c r="BV775" i="8"/>
  <c r="BU775" i="8"/>
  <c r="CF777" i="8" s="1"/>
  <c r="CA779" i="8" s="1"/>
  <c r="BT775" i="8"/>
  <c r="BS775" i="8"/>
  <c r="BV767" i="8"/>
  <c r="BT767" i="8"/>
  <c r="DP765" i="8" s="1"/>
  <c r="BR767" i="8"/>
  <c r="BQ767" i="8"/>
  <c r="BP767" i="8"/>
  <c r="BW766" i="8"/>
  <c r="DB768" i="8" s="1"/>
  <c r="CA772" i="8" s="1"/>
  <c r="BV766" i="8"/>
  <c r="BU766" i="8"/>
  <c r="CF768" i="8" s="1"/>
  <c r="CA770" i="8" s="1"/>
  <c r="BT766" i="8"/>
  <c r="BS766" i="8"/>
  <c r="BV758" i="8"/>
  <c r="BT758" i="8"/>
  <c r="DP756" i="8" s="1"/>
  <c r="BR758" i="8"/>
  <c r="BQ758" i="8"/>
  <c r="BP758" i="8"/>
  <c r="BW757" i="8"/>
  <c r="DB759" i="8" s="1"/>
  <c r="CA763" i="8" s="1"/>
  <c r="BV757" i="8"/>
  <c r="BU757" i="8"/>
  <c r="CF759" i="8" s="1"/>
  <c r="CA761" i="8" s="1"/>
  <c r="BT757" i="8"/>
  <c r="BS757" i="8"/>
  <c r="BV749" i="8"/>
  <c r="BT749" i="8"/>
  <c r="DP747" i="8" s="1"/>
  <c r="BR749" i="8"/>
  <c r="BQ749" i="8"/>
  <c r="BP749" i="8"/>
  <c r="BW748" i="8"/>
  <c r="DB750" i="8" s="1"/>
  <c r="CA754" i="8" s="1"/>
  <c r="BV748" i="8"/>
  <c r="BU748" i="8"/>
  <c r="CF750" i="8" s="1"/>
  <c r="CA752" i="8" s="1"/>
  <c r="BT748" i="8"/>
  <c r="BS748" i="8"/>
  <c r="BV740" i="8"/>
  <c r="BT740" i="8"/>
  <c r="DP738" i="8" s="1"/>
  <c r="BR740" i="8"/>
  <c r="BQ740" i="8"/>
  <c r="BP740" i="8"/>
  <c r="BW739" i="8"/>
  <c r="DB741" i="8" s="1"/>
  <c r="CA745" i="8" s="1"/>
  <c r="BV739" i="8"/>
  <c r="BU739" i="8"/>
  <c r="CF741" i="8" s="1"/>
  <c r="CA743" i="8" s="1"/>
  <c r="BT739" i="8"/>
  <c r="BS739" i="8"/>
  <c r="BV731" i="8"/>
  <c r="BT731" i="8"/>
  <c r="DP729" i="8" s="1"/>
  <c r="BR731" i="8"/>
  <c r="BQ731" i="8"/>
  <c r="BP731" i="8"/>
  <c r="BW730" i="8"/>
  <c r="DB732" i="8" s="1"/>
  <c r="CA736" i="8" s="1"/>
  <c r="BV730" i="8"/>
  <c r="BU730" i="8"/>
  <c r="CF732" i="8" s="1"/>
  <c r="CA734" i="8" s="1"/>
  <c r="BT730" i="8"/>
  <c r="BS730" i="8"/>
  <c r="BV721" i="8"/>
  <c r="BT721" i="8"/>
  <c r="DP719" i="8" s="1"/>
  <c r="BR721" i="8"/>
  <c r="BQ721" i="8"/>
  <c r="BP721" i="8"/>
  <c r="BW720" i="8"/>
  <c r="DB722" i="8" s="1"/>
  <c r="CA726" i="8" s="1"/>
  <c r="BV720" i="8"/>
  <c r="BU720" i="8"/>
  <c r="CF722" i="8" s="1"/>
  <c r="CA724" i="8" s="1"/>
  <c r="BT720" i="8"/>
  <c r="BS720" i="8"/>
  <c r="BV712" i="8"/>
  <c r="BT712" i="8"/>
  <c r="DP710" i="8" s="1"/>
  <c r="BR712" i="8"/>
  <c r="BQ712" i="8"/>
  <c r="BP712" i="8"/>
  <c r="BW711" i="8"/>
  <c r="DB713" i="8" s="1"/>
  <c r="CA717" i="8" s="1"/>
  <c r="BV711" i="8"/>
  <c r="BU711" i="8"/>
  <c r="CF713" i="8" s="1"/>
  <c r="CA715" i="8" s="1"/>
  <c r="BT711" i="8"/>
  <c r="BS711" i="8"/>
  <c r="BV703" i="8"/>
  <c r="BT703" i="8"/>
  <c r="DP701" i="8" s="1"/>
  <c r="BS703" i="8"/>
  <c r="DO702" i="8" s="1"/>
  <c r="BR703" i="8"/>
  <c r="BQ703" i="8"/>
  <c r="BP703" i="8"/>
  <c r="BW702" i="8"/>
  <c r="DB704" i="8" s="1"/>
  <c r="CA708" i="8" s="1"/>
  <c r="BV702" i="8"/>
  <c r="BU702" i="8"/>
  <c r="CF704" i="8" s="1"/>
  <c r="CA706" i="8" s="1"/>
  <c r="BT702" i="8"/>
  <c r="BS702" i="8"/>
  <c r="BR702" i="8"/>
  <c r="CP702" i="8" s="1"/>
  <c r="BQ702" i="8"/>
  <c r="BY701" i="8" s="1"/>
  <c r="BV694" i="8"/>
  <c r="BT694" i="8"/>
  <c r="DP692" i="8" s="1"/>
  <c r="BR694" i="8"/>
  <c r="BQ694" i="8"/>
  <c r="BP694" i="8"/>
  <c r="BW693" i="8"/>
  <c r="DB695" i="8" s="1"/>
  <c r="CA699" i="8" s="1"/>
  <c r="BV693" i="8"/>
  <c r="BU693" i="8"/>
  <c r="CF695" i="8" s="1"/>
  <c r="CA697" i="8" s="1"/>
  <c r="BT693" i="8"/>
  <c r="BS693" i="8"/>
  <c r="BV685" i="8"/>
  <c r="BT685" i="8"/>
  <c r="DP683" i="8" s="1"/>
  <c r="BR685" i="8"/>
  <c r="BQ685" i="8"/>
  <c r="BP685" i="8"/>
  <c r="BW684" i="8"/>
  <c r="DB686" i="8" s="1"/>
  <c r="CA690" i="8" s="1"/>
  <c r="BV684" i="8"/>
  <c r="BU684" i="8"/>
  <c r="CF686" i="8" s="1"/>
  <c r="CA688" i="8" s="1"/>
  <c r="BT684" i="8"/>
  <c r="BS684" i="8"/>
  <c r="BV676" i="8"/>
  <c r="BT676" i="8"/>
  <c r="DP674" i="8" s="1"/>
  <c r="BR676" i="8"/>
  <c r="BQ676" i="8"/>
  <c r="BP676" i="8"/>
  <c r="BW675" i="8"/>
  <c r="DB677" i="8" s="1"/>
  <c r="CA681" i="8" s="1"/>
  <c r="BV675" i="8"/>
  <c r="BU675" i="8"/>
  <c r="CF677" i="8" s="1"/>
  <c r="CA679" i="8" s="1"/>
  <c r="BT675" i="8"/>
  <c r="BS675" i="8"/>
  <c r="BV667" i="8"/>
  <c r="BT667" i="8"/>
  <c r="DP665" i="8" s="1"/>
  <c r="BR667" i="8"/>
  <c r="BQ667" i="8"/>
  <c r="BP667" i="8"/>
  <c r="BW666" i="8"/>
  <c r="DB668" i="8" s="1"/>
  <c r="CA672" i="8" s="1"/>
  <c r="BV666" i="8"/>
  <c r="BU666" i="8"/>
  <c r="CF668" i="8" s="1"/>
  <c r="CA670" i="8" s="1"/>
  <c r="BT666" i="8"/>
  <c r="BS666" i="8"/>
  <c r="BV658" i="8"/>
  <c r="BT658" i="8"/>
  <c r="DP656" i="8" s="1"/>
  <c r="BR658" i="8"/>
  <c r="BQ658" i="8"/>
  <c r="BP658" i="8"/>
  <c r="BW657" i="8"/>
  <c r="DB659" i="8" s="1"/>
  <c r="CA663" i="8" s="1"/>
  <c r="BV657" i="8"/>
  <c r="BU657" i="8"/>
  <c r="CF659" i="8" s="1"/>
  <c r="CA661" i="8" s="1"/>
  <c r="BT657" i="8"/>
  <c r="BS657" i="8"/>
  <c r="BV649" i="8"/>
  <c r="BT649" i="8"/>
  <c r="DP647" i="8" s="1"/>
  <c r="BR649" i="8"/>
  <c r="BQ649" i="8"/>
  <c r="BP649" i="8"/>
  <c r="BW648" i="8"/>
  <c r="DB650" i="8" s="1"/>
  <c r="CA654" i="8" s="1"/>
  <c r="BV648" i="8"/>
  <c r="BU648" i="8"/>
  <c r="CF650" i="8" s="1"/>
  <c r="CA652" i="8" s="1"/>
  <c r="BT648" i="8"/>
  <c r="BS648" i="8"/>
  <c r="BV640" i="8"/>
  <c r="BT640" i="8"/>
  <c r="DP638" i="8" s="1"/>
  <c r="BR640" i="8"/>
  <c r="BQ640" i="8"/>
  <c r="BP640" i="8"/>
  <c r="BW639" i="8"/>
  <c r="DB641" i="8" s="1"/>
  <c r="CA645" i="8" s="1"/>
  <c r="BV639" i="8"/>
  <c r="BU639" i="8"/>
  <c r="CF641" i="8" s="1"/>
  <c r="CA643" i="8" s="1"/>
  <c r="BT639" i="8"/>
  <c r="BS639" i="8"/>
  <c r="BV630" i="8"/>
  <c r="BT630" i="8"/>
  <c r="DP628" i="8" s="1"/>
  <c r="BR630" i="8"/>
  <c r="BQ630" i="8"/>
  <c r="BP630" i="8"/>
  <c r="BW629" i="8"/>
  <c r="DB631" i="8" s="1"/>
  <c r="CA635" i="8" s="1"/>
  <c r="BV629" i="8"/>
  <c r="BU629" i="8"/>
  <c r="CF631" i="8" s="1"/>
  <c r="CA633" i="8" s="1"/>
  <c r="BT629" i="8"/>
  <c r="BS629" i="8"/>
  <c r="BV621" i="8"/>
  <c r="BT621" i="8"/>
  <c r="DP619" i="8" s="1"/>
  <c r="BR621" i="8"/>
  <c r="BQ621" i="8"/>
  <c r="BP621" i="8"/>
  <c r="BW620" i="8"/>
  <c r="DB622" i="8" s="1"/>
  <c r="CA626" i="8" s="1"/>
  <c r="BV620" i="8"/>
  <c r="BU620" i="8"/>
  <c r="CF622" i="8" s="1"/>
  <c r="CA624" i="8" s="1"/>
  <c r="BT620" i="8"/>
  <c r="BS620" i="8"/>
  <c r="BV612" i="8"/>
  <c r="BT612" i="8"/>
  <c r="DP610" i="8" s="1"/>
  <c r="BR612" i="8"/>
  <c r="BQ612" i="8"/>
  <c r="BP612" i="8"/>
  <c r="BW611" i="8"/>
  <c r="DB613" i="8" s="1"/>
  <c r="CA617" i="8" s="1"/>
  <c r="BV611" i="8"/>
  <c r="BU611" i="8"/>
  <c r="CF613" i="8" s="1"/>
  <c r="CA615" i="8" s="1"/>
  <c r="BT611" i="8"/>
  <c r="BS611" i="8"/>
  <c r="BV603" i="8"/>
  <c r="BT603" i="8"/>
  <c r="DP601" i="8" s="1"/>
  <c r="BR603" i="8"/>
  <c r="BQ603" i="8"/>
  <c r="BP603" i="8"/>
  <c r="BW602" i="8"/>
  <c r="DB604" i="8" s="1"/>
  <c r="CA608" i="8" s="1"/>
  <c r="BV602" i="8"/>
  <c r="BU602" i="8"/>
  <c r="CF604" i="8" s="1"/>
  <c r="CA606" i="8" s="1"/>
  <c r="BT602" i="8"/>
  <c r="BS602" i="8"/>
  <c r="BV594" i="8"/>
  <c r="BT594" i="8"/>
  <c r="DP592" i="8" s="1"/>
  <c r="BR594" i="8"/>
  <c r="BQ594" i="8"/>
  <c r="BP594" i="8"/>
  <c r="BW593" i="8"/>
  <c r="DB595" i="8" s="1"/>
  <c r="CA599" i="8" s="1"/>
  <c r="BV593" i="8"/>
  <c r="BU593" i="8"/>
  <c r="CF595" i="8" s="1"/>
  <c r="CA597" i="8" s="1"/>
  <c r="BT593" i="8"/>
  <c r="BS593" i="8"/>
  <c r="BV585" i="8"/>
  <c r="BT585" i="8"/>
  <c r="DP583" i="8" s="1"/>
  <c r="BS585" i="8"/>
  <c r="DO584" i="8" s="1"/>
  <c r="BR585" i="8"/>
  <c r="BQ585" i="8"/>
  <c r="BP585" i="8"/>
  <c r="BW584" i="8"/>
  <c r="DB586" i="8" s="1"/>
  <c r="CA590" i="8" s="1"/>
  <c r="BV584" i="8"/>
  <c r="BU584" i="8"/>
  <c r="CF586" i="8" s="1"/>
  <c r="CA588" i="8" s="1"/>
  <c r="BT584" i="8"/>
  <c r="BS584" i="8"/>
  <c r="BR584" i="8"/>
  <c r="CP584" i="8" s="1"/>
  <c r="BV576" i="8"/>
  <c r="BT576" i="8"/>
  <c r="DP574" i="8" s="1"/>
  <c r="BR576" i="8"/>
  <c r="BQ576" i="8"/>
  <c r="BP576" i="8"/>
  <c r="BW575" i="8"/>
  <c r="DB577" i="8" s="1"/>
  <c r="CA581" i="8" s="1"/>
  <c r="BV575" i="8"/>
  <c r="BU575" i="8"/>
  <c r="CF577" i="8" s="1"/>
  <c r="CA579" i="8" s="1"/>
  <c r="BT575" i="8"/>
  <c r="BS575" i="8"/>
  <c r="BV567" i="8"/>
  <c r="BT567" i="8"/>
  <c r="DP565" i="8" s="1"/>
  <c r="BR567" i="8"/>
  <c r="BQ567" i="8"/>
  <c r="BP567" i="8"/>
  <c r="BW566" i="8"/>
  <c r="DB568" i="8" s="1"/>
  <c r="CA572" i="8" s="1"/>
  <c r="BV566" i="8"/>
  <c r="BU566" i="8"/>
  <c r="CF568" i="8" s="1"/>
  <c r="CA570" i="8" s="1"/>
  <c r="BT566" i="8"/>
  <c r="BS566" i="8"/>
  <c r="BV558" i="8"/>
  <c r="BT558" i="8"/>
  <c r="DP556" i="8" s="1"/>
  <c r="BR558" i="8"/>
  <c r="BQ558" i="8"/>
  <c r="BP558" i="8"/>
  <c r="BW557" i="8"/>
  <c r="DB559" i="8" s="1"/>
  <c r="CA563" i="8" s="1"/>
  <c r="BV557" i="8"/>
  <c r="BU557" i="8"/>
  <c r="CF559" i="8" s="1"/>
  <c r="CA561" i="8" s="1"/>
  <c r="BT557" i="8"/>
  <c r="BS557" i="8"/>
  <c r="BV549" i="8"/>
  <c r="BT549" i="8"/>
  <c r="DP547" i="8" s="1"/>
  <c r="BR549" i="8"/>
  <c r="BQ549" i="8"/>
  <c r="BP549" i="8"/>
  <c r="BW548" i="8"/>
  <c r="DB550" i="8" s="1"/>
  <c r="CA554" i="8" s="1"/>
  <c r="BV548" i="8"/>
  <c r="BU548" i="8"/>
  <c r="CF550" i="8" s="1"/>
  <c r="CA552" i="8" s="1"/>
  <c r="BT548" i="8"/>
  <c r="BS548" i="8"/>
  <c r="BV539" i="8"/>
  <c r="BT539" i="8"/>
  <c r="DP537" i="8" s="1"/>
  <c r="BR539" i="8"/>
  <c r="BQ539" i="8"/>
  <c r="BP539" i="8"/>
  <c r="BW538" i="8"/>
  <c r="DB540" i="8" s="1"/>
  <c r="CA544" i="8" s="1"/>
  <c r="BV538" i="8"/>
  <c r="BU538" i="8"/>
  <c r="CF540" i="8" s="1"/>
  <c r="CA542" i="8" s="1"/>
  <c r="BT538" i="8"/>
  <c r="BS538" i="8"/>
  <c r="BV530" i="8"/>
  <c r="BT530" i="8"/>
  <c r="DP528" i="8" s="1"/>
  <c r="BR530" i="8"/>
  <c r="BQ530" i="8"/>
  <c r="BP530" i="8"/>
  <c r="BW529" i="8"/>
  <c r="DB531" i="8" s="1"/>
  <c r="CA535" i="8" s="1"/>
  <c r="BV529" i="8"/>
  <c r="BU529" i="8"/>
  <c r="CF531" i="8" s="1"/>
  <c r="CA533" i="8" s="1"/>
  <c r="BT529" i="8"/>
  <c r="BS529" i="8"/>
  <c r="BV521" i="8"/>
  <c r="BT521" i="8"/>
  <c r="DP519" i="8" s="1"/>
  <c r="BR521" i="8"/>
  <c r="BQ521" i="8"/>
  <c r="BP521" i="8"/>
  <c r="BW520" i="8"/>
  <c r="DB522" i="8" s="1"/>
  <c r="CA526" i="8" s="1"/>
  <c r="BV520" i="8"/>
  <c r="BU520" i="8"/>
  <c r="CF522" i="8" s="1"/>
  <c r="CA524" i="8" s="1"/>
  <c r="BT520" i="8"/>
  <c r="BS520" i="8"/>
  <c r="BV512" i="8"/>
  <c r="BT512" i="8"/>
  <c r="DP510" i="8" s="1"/>
  <c r="BR512" i="8"/>
  <c r="BQ512" i="8"/>
  <c r="BP512" i="8"/>
  <c r="BW511" i="8"/>
  <c r="DB513" i="8" s="1"/>
  <c r="CA517" i="8" s="1"/>
  <c r="BV511" i="8"/>
  <c r="BU511" i="8"/>
  <c r="CF513" i="8" s="1"/>
  <c r="CA515" i="8" s="1"/>
  <c r="BT511" i="8"/>
  <c r="BS511" i="8"/>
  <c r="BV503" i="8"/>
  <c r="BT503" i="8"/>
  <c r="DP501" i="8" s="1"/>
  <c r="BR503" i="8"/>
  <c r="BQ503" i="8"/>
  <c r="BP503" i="8"/>
  <c r="BW502" i="8"/>
  <c r="DB504" i="8" s="1"/>
  <c r="CA508" i="8" s="1"/>
  <c r="BV502" i="8"/>
  <c r="BU502" i="8"/>
  <c r="CF504" i="8" s="1"/>
  <c r="CA506" i="8" s="1"/>
  <c r="BT502" i="8"/>
  <c r="BS502" i="8"/>
  <c r="BV494" i="8"/>
  <c r="BT494" i="8"/>
  <c r="DP492" i="8" s="1"/>
  <c r="BR494" i="8"/>
  <c r="BQ494" i="8"/>
  <c r="BP494" i="8"/>
  <c r="BW493" i="8"/>
  <c r="DB495" i="8" s="1"/>
  <c r="CA499" i="8" s="1"/>
  <c r="BV493" i="8"/>
  <c r="BU493" i="8"/>
  <c r="CF495" i="8" s="1"/>
  <c r="CA497" i="8" s="1"/>
  <c r="BT493" i="8"/>
  <c r="BS493" i="8"/>
  <c r="BV485" i="8"/>
  <c r="BT485" i="8"/>
  <c r="DP483" i="8" s="1"/>
  <c r="BR485" i="8"/>
  <c r="BQ485" i="8"/>
  <c r="BP485" i="8"/>
  <c r="BW484" i="8"/>
  <c r="DB486" i="8" s="1"/>
  <c r="CA490" i="8" s="1"/>
  <c r="BV484" i="8"/>
  <c r="BU484" i="8"/>
  <c r="CF486" i="8" s="1"/>
  <c r="CA488" i="8" s="1"/>
  <c r="BT484" i="8"/>
  <c r="BS484" i="8"/>
  <c r="BV476" i="8"/>
  <c r="BT476" i="8"/>
  <c r="DP474" i="8" s="1"/>
  <c r="BR476" i="8"/>
  <c r="BQ476" i="8"/>
  <c r="BP476" i="8"/>
  <c r="BW475" i="8"/>
  <c r="DB477" i="8" s="1"/>
  <c r="CA481" i="8" s="1"/>
  <c r="BV475" i="8"/>
  <c r="BU475" i="8"/>
  <c r="CF477" i="8" s="1"/>
  <c r="CA479" i="8" s="1"/>
  <c r="BT475" i="8"/>
  <c r="BS475" i="8"/>
  <c r="BR466" i="8"/>
  <c r="CP466" i="8" s="1"/>
  <c r="BS466" i="8"/>
  <c r="BT466" i="8"/>
  <c r="BU466" i="8"/>
  <c r="CF468" i="8" s="1"/>
  <c r="CA470" i="8" s="1"/>
  <c r="BV466" i="8"/>
  <c r="BW466" i="8"/>
  <c r="DB468" i="8" s="1"/>
  <c r="CA472" i="8" s="1"/>
  <c r="BQ467" i="8"/>
  <c r="BR467" i="8"/>
  <c r="BS467" i="8"/>
  <c r="DO466" i="8" s="1"/>
  <c r="BT467" i="8"/>
  <c r="DP465" i="8" s="1"/>
  <c r="BV467" i="8"/>
  <c r="BP467" i="8"/>
  <c r="BT458" i="8"/>
  <c r="BS458" i="8"/>
  <c r="DO457" i="8" s="1"/>
  <c r="BR458" i="8"/>
  <c r="BQ458" i="8"/>
  <c r="BP458" i="8"/>
  <c r="CC456" i="8" s="1"/>
  <c r="BW457" i="8"/>
  <c r="DB459" i="8" s="1"/>
  <c r="CA463" i="8" s="1"/>
  <c r="BV457" i="8"/>
  <c r="BU457" i="8"/>
  <c r="CF459" i="8" s="1"/>
  <c r="CA461" i="8" s="1"/>
  <c r="BT457" i="8"/>
  <c r="BS457" i="8"/>
  <c r="BP457" i="8"/>
  <c r="BZ457" i="8" s="1"/>
  <c r="BT448" i="8"/>
  <c r="BS448" i="8"/>
  <c r="DO447" i="8" s="1"/>
  <c r="BR448" i="8"/>
  <c r="BQ448" i="8"/>
  <c r="BP448" i="8"/>
  <c r="CC446" i="8" s="1"/>
  <c r="BW447" i="8"/>
  <c r="DB449" i="8" s="1"/>
  <c r="CA453" i="8" s="1"/>
  <c r="BV447" i="8"/>
  <c r="BU447" i="8"/>
  <c r="CF449" i="8" s="1"/>
  <c r="CA451" i="8" s="1"/>
  <c r="BT447" i="8"/>
  <c r="BS447" i="8"/>
  <c r="BP447" i="8"/>
  <c r="BZ447" i="8" s="1"/>
  <c r="BT439" i="8"/>
  <c r="BS439" i="8"/>
  <c r="DO438" i="8" s="1"/>
  <c r="BR439" i="8"/>
  <c r="BQ439" i="8"/>
  <c r="BP439" i="8"/>
  <c r="CC437" i="8" s="1"/>
  <c r="BW438" i="8"/>
  <c r="DB440" i="8" s="1"/>
  <c r="CA444" i="8" s="1"/>
  <c r="BV438" i="8"/>
  <c r="BU438" i="8"/>
  <c r="CF440" i="8" s="1"/>
  <c r="CA442" i="8" s="1"/>
  <c r="BT438" i="8"/>
  <c r="BS438" i="8"/>
  <c r="BP438" i="8"/>
  <c r="BZ438" i="8" s="1"/>
  <c r="BT430" i="8"/>
  <c r="BS430" i="8"/>
  <c r="DO429" i="8" s="1"/>
  <c r="BR430" i="8"/>
  <c r="BQ430" i="8"/>
  <c r="BP430" i="8"/>
  <c r="CC428" i="8" s="1"/>
  <c r="BW429" i="8"/>
  <c r="DB431" i="8" s="1"/>
  <c r="CA435" i="8" s="1"/>
  <c r="BV429" i="8"/>
  <c r="BU429" i="8"/>
  <c r="CF431" i="8" s="1"/>
  <c r="CA433" i="8" s="1"/>
  <c r="BT429" i="8"/>
  <c r="BS429" i="8"/>
  <c r="BQ429" i="8"/>
  <c r="BY428" i="8" s="1"/>
  <c r="BP429" i="8"/>
  <c r="BZ429" i="8" s="1"/>
  <c r="BT421" i="8"/>
  <c r="BS421" i="8"/>
  <c r="DO420" i="8" s="1"/>
  <c r="BR421" i="8"/>
  <c r="BQ421" i="8"/>
  <c r="BP421" i="8"/>
  <c r="CC419" i="8" s="1"/>
  <c r="BW420" i="8"/>
  <c r="DB422" i="8" s="1"/>
  <c r="CA426" i="8" s="1"/>
  <c r="BV420" i="8"/>
  <c r="BU420" i="8"/>
  <c r="CF422" i="8" s="1"/>
  <c r="CA424" i="8" s="1"/>
  <c r="BT420" i="8"/>
  <c r="BS420" i="8"/>
  <c r="BP420" i="8"/>
  <c r="BZ420" i="8" s="1"/>
  <c r="BT412" i="8"/>
  <c r="BS412" i="8"/>
  <c r="DO411" i="8" s="1"/>
  <c r="BR412" i="8"/>
  <c r="BQ412" i="8"/>
  <c r="BP412" i="8"/>
  <c r="CC410" i="8" s="1"/>
  <c r="BW411" i="8"/>
  <c r="DB413" i="8" s="1"/>
  <c r="CA417" i="8" s="1"/>
  <c r="BV411" i="8"/>
  <c r="BU411" i="8"/>
  <c r="CF413" i="8" s="1"/>
  <c r="CA415" i="8" s="1"/>
  <c r="BT411" i="8"/>
  <c r="BS411" i="8"/>
  <c r="BR411" i="8"/>
  <c r="CS411" i="8" s="1"/>
  <c r="BP411" i="8"/>
  <c r="BZ411" i="8" s="1"/>
  <c r="BT403" i="8"/>
  <c r="BS403" i="8"/>
  <c r="DO402" i="8" s="1"/>
  <c r="BR403" i="8"/>
  <c r="BQ403" i="8"/>
  <c r="BP403" i="8"/>
  <c r="CC401" i="8" s="1"/>
  <c r="BW402" i="8"/>
  <c r="DB404" i="8" s="1"/>
  <c r="CA408" i="8" s="1"/>
  <c r="BV402" i="8"/>
  <c r="BU402" i="8"/>
  <c r="CF404" i="8" s="1"/>
  <c r="CA406" i="8" s="1"/>
  <c r="BT402" i="8"/>
  <c r="BS402" i="8"/>
  <c r="BP402" i="8"/>
  <c r="BZ402" i="8" s="1"/>
  <c r="BT394" i="8"/>
  <c r="BS394" i="8"/>
  <c r="DO393" i="8" s="1"/>
  <c r="BR394" i="8"/>
  <c r="BQ394" i="8"/>
  <c r="BP394" i="8"/>
  <c r="CC392" i="8" s="1"/>
  <c r="BW393" i="8"/>
  <c r="DB395" i="8" s="1"/>
  <c r="CA399" i="8" s="1"/>
  <c r="BV393" i="8"/>
  <c r="BU393" i="8"/>
  <c r="CF395" i="8" s="1"/>
  <c r="CA397" i="8" s="1"/>
  <c r="BT393" i="8"/>
  <c r="BS393" i="8"/>
  <c r="BQ393" i="8"/>
  <c r="BY392" i="8" s="1"/>
  <c r="BP393" i="8"/>
  <c r="BZ393" i="8" s="1"/>
  <c r="BT385" i="8"/>
  <c r="BS385" i="8"/>
  <c r="DO384" i="8" s="1"/>
  <c r="BR385" i="8"/>
  <c r="BQ385" i="8"/>
  <c r="BP385" i="8"/>
  <c r="CC383" i="8" s="1"/>
  <c r="BW384" i="8"/>
  <c r="DB386" i="8" s="1"/>
  <c r="CA390" i="8" s="1"/>
  <c r="BV384" i="8"/>
  <c r="BU384" i="8"/>
  <c r="CF386" i="8" s="1"/>
  <c r="CA388" i="8" s="1"/>
  <c r="BT384" i="8"/>
  <c r="BS384" i="8"/>
  <c r="BR384" i="8"/>
  <c r="CS384" i="8" s="1"/>
  <c r="BP384" i="8"/>
  <c r="BZ384" i="8" s="1"/>
  <c r="BT376" i="8"/>
  <c r="BS376" i="8"/>
  <c r="DO375" i="8" s="1"/>
  <c r="BR376" i="8"/>
  <c r="BQ376" i="8"/>
  <c r="BP376" i="8"/>
  <c r="CC374" i="8" s="1"/>
  <c r="BW375" i="8"/>
  <c r="DB377" i="8" s="1"/>
  <c r="CA381" i="8" s="1"/>
  <c r="BV375" i="8"/>
  <c r="BU375" i="8"/>
  <c r="CF377" i="8" s="1"/>
  <c r="CA379" i="8" s="1"/>
  <c r="BT375" i="8"/>
  <c r="BS375" i="8"/>
  <c r="BP375" i="8"/>
  <c r="BZ375" i="8" s="1"/>
  <c r="BT367" i="8"/>
  <c r="BS367" i="8"/>
  <c r="DO366" i="8" s="1"/>
  <c r="BR367" i="8"/>
  <c r="BQ367" i="8"/>
  <c r="BP367" i="8"/>
  <c r="CC365" i="8" s="1"/>
  <c r="BW366" i="8"/>
  <c r="DB368" i="8" s="1"/>
  <c r="CA372" i="8" s="1"/>
  <c r="BV366" i="8"/>
  <c r="BU366" i="8"/>
  <c r="CF368" i="8" s="1"/>
  <c r="CA370" i="8" s="1"/>
  <c r="BT366" i="8"/>
  <c r="BS366" i="8"/>
  <c r="BP366" i="8"/>
  <c r="BZ366" i="8" s="1"/>
  <c r="BT357" i="8"/>
  <c r="BS357" i="8"/>
  <c r="DO356" i="8" s="1"/>
  <c r="BR357" i="8"/>
  <c r="BQ357" i="8"/>
  <c r="BP357" i="8"/>
  <c r="CC355" i="8" s="1"/>
  <c r="BW356" i="8"/>
  <c r="DB358" i="8" s="1"/>
  <c r="CA362" i="8" s="1"/>
  <c r="BV356" i="8"/>
  <c r="BU356" i="8"/>
  <c r="CF358" i="8" s="1"/>
  <c r="CA360" i="8" s="1"/>
  <c r="BT356" i="8"/>
  <c r="BS356" i="8"/>
  <c r="BR356" i="8"/>
  <c r="CS356" i="8" s="1"/>
  <c r="BQ356" i="8"/>
  <c r="BY355" i="8" s="1"/>
  <c r="BP356" i="8"/>
  <c r="BZ356" i="8" s="1"/>
  <c r="BT348" i="8"/>
  <c r="DP346" i="8" s="1"/>
  <c r="BR348" i="8"/>
  <c r="BQ348" i="8"/>
  <c r="BP348" i="8"/>
  <c r="BW347" i="8"/>
  <c r="DB349" i="8" s="1"/>
  <c r="CA353" i="8" s="1"/>
  <c r="BV347" i="8"/>
  <c r="BU347" i="8"/>
  <c r="CF349" i="8" s="1"/>
  <c r="CA351" i="8" s="1"/>
  <c r="BT347" i="8"/>
  <c r="BS347" i="8"/>
  <c r="BP347" i="8"/>
  <c r="BZ347" i="8" s="1"/>
  <c r="BT339" i="8"/>
  <c r="DP337" i="8" s="1"/>
  <c r="BR339" i="8"/>
  <c r="BQ339" i="8"/>
  <c r="BP339" i="8"/>
  <c r="BW338" i="8"/>
  <c r="DB340" i="8" s="1"/>
  <c r="CA344" i="8" s="1"/>
  <c r="BV338" i="8"/>
  <c r="BU338" i="8"/>
  <c r="CF340" i="8" s="1"/>
  <c r="CA342" i="8" s="1"/>
  <c r="BT338" i="8"/>
  <c r="BS338" i="8"/>
  <c r="BP338" i="8"/>
  <c r="BZ338" i="8" s="1"/>
  <c r="BT330" i="8"/>
  <c r="DP328" i="8" s="1"/>
  <c r="BR330" i="8"/>
  <c r="BQ330" i="8"/>
  <c r="BP330" i="8"/>
  <c r="BW329" i="8"/>
  <c r="DB331" i="8" s="1"/>
  <c r="CA335" i="8" s="1"/>
  <c r="BV329" i="8"/>
  <c r="BU329" i="8"/>
  <c r="CF331" i="8" s="1"/>
  <c r="CA333" i="8" s="1"/>
  <c r="BT329" i="8"/>
  <c r="BS329" i="8"/>
  <c r="BP329" i="8"/>
  <c r="BZ329" i="8" s="1"/>
  <c r="BT321" i="8"/>
  <c r="DP319" i="8" s="1"/>
  <c r="BR321" i="8"/>
  <c r="BQ321" i="8"/>
  <c r="BP321" i="8"/>
  <c r="BW320" i="8"/>
  <c r="DB322" i="8" s="1"/>
  <c r="CA326" i="8" s="1"/>
  <c r="BV320" i="8"/>
  <c r="BU320" i="8"/>
  <c r="CF322" i="8" s="1"/>
  <c r="CA324" i="8" s="1"/>
  <c r="BT320" i="8"/>
  <c r="BS320" i="8"/>
  <c r="BP320" i="8"/>
  <c r="BZ320" i="8" s="1"/>
  <c r="BT312" i="8"/>
  <c r="DP310" i="8" s="1"/>
  <c r="BR312" i="8"/>
  <c r="BQ312" i="8"/>
  <c r="BP312" i="8"/>
  <c r="BW311" i="8"/>
  <c r="DB313" i="8" s="1"/>
  <c r="CA317" i="8" s="1"/>
  <c r="BV311" i="8"/>
  <c r="BU311" i="8"/>
  <c r="CF313" i="8" s="1"/>
  <c r="CA315" i="8" s="1"/>
  <c r="BT311" i="8"/>
  <c r="BS311" i="8"/>
  <c r="BP311" i="8"/>
  <c r="BZ311" i="8" s="1"/>
  <c r="BT303" i="8"/>
  <c r="DP301" i="8" s="1"/>
  <c r="BR303" i="8"/>
  <c r="BQ303" i="8"/>
  <c r="BP303" i="8"/>
  <c r="BW302" i="8"/>
  <c r="DB304" i="8" s="1"/>
  <c r="CA308" i="8" s="1"/>
  <c r="BV302" i="8"/>
  <c r="BU302" i="8"/>
  <c r="CF304" i="8" s="1"/>
  <c r="CA306" i="8" s="1"/>
  <c r="BT302" i="8"/>
  <c r="BS302" i="8"/>
  <c r="BP302" i="8"/>
  <c r="BZ302" i="8" s="1"/>
  <c r="BT294" i="8"/>
  <c r="DP292" i="8" s="1"/>
  <c r="BR294" i="8"/>
  <c r="BQ294" i="8"/>
  <c r="BP294" i="8"/>
  <c r="BW293" i="8"/>
  <c r="DB295" i="8" s="1"/>
  <c r="CA299" i="8" s="1"/>
  <c r="BV293" i="8"/>
  <c r="BU293" i="8"/>
  <c r="CF295" i="8" s="1"/>
  <c r="CA297" i="8" s="1"/>
  <c r="BT293" i="8"/>
  <c r="BS293" i="8"/>
  <c r="BP293" i="8"/>
  <c r="BZ293" i="8" s="1"/>
  <c r="BT285" i="8"/>
  <c r="DP283" i="8" s="1"/>
  <c r="BR285" i="8"/>
  <c r="BQ285" i="8"/>
  <c r="BP285" i="8"/>
  <c r="BW284" i="8"/>
  <c r="DB286" i="8" s="1"/>
  <c r="CA290" i="8" s="1"/>
  <c r="BV284" i="8"/>
  <c r="BU284" i="8"/>
  <c r="CF286" i="8" s="1"/>
  <c r="CA288" i="8" s="1"/>
  <c r="BT284" i="8"/>
  <c r="BS284" i="8"/>
  <c r="BP284" i="8"/>
  <c r="BZ284" i="8" s="1"/>
  <c r="BT276" i="8"/>
  <c r="DP274" i="8" s="1"/>
  <c r="BR276" i="8"/>
  <c r="BQ276" i="8"/>
  <c r="BP276" i="8"/>
  <c r="BW275" i="8"/>
  <c r="DB277" i="8" s="1"/>
  <c r="CA281" i="8" s="1"/>
  <c r="BV275" i="8"/>
  <c r="BU275" i="8"/>
  <c r="CF277" i="8" s="1"/>
  <c r="CA279" i="8" s="1"/>
  <c r="BT275" i="8"/>
  <c r="BS275" i="8"/>
  <c r="BP275" i="8"/>
  <c r="BZ275" i="8" s="1"/>
  <c r="BT266" i="8"/>
  <c r="DP264" i="8" s="1"/>
  <c r="BR266" i="8"/>
  <c r="BQ266" i="8"/>
  <c r="BP266" i="8"/>
  <c r="BW265" i="8"/>
  <c r="DB267" i="8" s="1"/>
  <c r="CA271" i="8" s="1"/>
  <c r="BV265" i="8"/>
  <c r="BU265" i="8"/>
  <c r="CF267" i="8" s="1"/>
  <c r="CA269" i="8" s="1"/>
  <c r="BT265" i="8"/>
  <c r="BS265" i="8"/>
  <c r="BP265" i="8"/>
  <c r="BZ265" i="8" s="1"/>
  <c r="BT257" i="8"/>
  <c r="DP255" i="8" s="1"/>
  <c r="BR257" i="8"/>
  <c r="BQ257" i="8"/>
  <c r="BP257" i="8"/>
  <c r="BW256" i="8"/>
  <c r="DB258" i="8" s="1"/>
  <c r="CA262" i="8" s="1"/>
  <c r="BV256" i="8"/>
  <c r="BU256" i="8"/>
  <c r="CF258" i="8" s="1"/>
  <c r="CA260" i="8" s="1"/>
  <c r="BT256" i="8"/>
  <c r="BS256" i="8"/>
  <c r="BP256" i="8"/>
  <c r="BZ256" i="8" s="1"/>
  <c r="BT248" i="8"/>
  <c r="DP246" i="8" s="1"/>
  <c r="BR248" i="8"/>
  <c r="BQ248" i="8"/>
  <c r="BP248" i="8"/>
  <c r="BW247" i="8"/>
  <c r="DB249" i="8" s="1"/>
  <c r="CA253" i="8" s="1"/>
  <c r="BV247" i="8"/>
  <c r="BU247" i="8"/>
  <c r="CF249" i="8" s="1"/>
  <c r="CA251" i="8" s="1"/>
  <c r="BT247" i="8"/>
  <c r="BS247" i="8"/>
  <c r="BP247" i="8"/>
  <c r="BZ247" i="8" s="1"/>
  <c r="BT239" i="8"/>
  <c r="DP237" i="8" s="1"/>
  <c r="BS239" i="8"/>
  <c r="DO238" i="8" s="1"/>
  <c r="BR239" i="8"/>
  <c r="BQ239" i="8"/>
  <c r="BP239" i="8"/>
  <c r="BW238" i="8"/>
  <c r="DB240" i="8" s="1"/>
  <c r="CA244" i="8" s="1"/>
  <c r="BV238" i="8"/>
  <c r="BU238" i="8"/>
  <c r="CF240" i="8" s="1"/>
  <c r="CA242" i="8" s="1"/>
  <c r="BT238" i="8"/>
  <c r="BS238" i="8"/>
  <c r="BR238" i="8"/>
  <c r="CP238" i="8" s="1"/>
  <c r="BP238" i="8"/>
  <c r="BZ238" i="8" s="1"/>
  <c r="BV230" i="8"/>
  <c r="BT230" i="8"/>
  <c r="DP228" i="8" s="1"/>
  <c r="BR230" i="8"/>
  <c r="BQ230" i="8"/>
  <c r="BP230" i="8"/>
  <c r="BW229" i="8"/>
  <c r="DB231" i="8" s="1"/>
  <c r="CA235" i="8" s="1"/>
  <c r="BU229" i="8"/>
  <c r="CF231" i="8" s="1"/>
  <c r="CA233" i="8" s="1"/>
  <c r="BT229" i="8"/>
  <c r="BS229" i="8"/>
  <c r="BP229" i="8"/>
  <c r="BZ229" i="8" s="1"/>
  <c r="BV221" i="8"/>
  <c r="BT221" i="8"/>
  <c r="DP219" i="8" s="1"/>
  <c r="BR221" i="8"/>
  <c r="BQ221" i="8"/>
  <c r="BP221" i="8"/>
  <c r="BW220" i="8"/>
  <c r="DB222" i="8" s="1"/>
  <c r="CA226" i="8" s="1"/>
  <c r="BU220" i="8"/>
  <c r="CF222" i="8" s="1"/>
  <c r="CA224" i="8" s="1"/>
  <c r="BT220" i="8"/>
  <c r="BS220" i="8"/>
  <c r="BP220" i="8"/>
  <c r="BZ220" i="8" s="1"/>
  <c r="BV212" i="8"/>
  <c r="BT212" i="8"/>
  <c r="DP210" i="8" s="1"/>
  <c r="BR212" i="8"/>
  <c r="BQ212" i="8"/>
  <c r="BP212" i="8"/>
  <c r="BW211" i="8"/>
  <c r="DB213" i="8" s="1"/>
  <c r="CA217" i="8" s="1"/>
  <c r="BU211" i="8"/>
  <c r="CF213" i="8" s="1"/>
  <c r="CA215" i="8" s="1"/>
  <c r="BT211" i="8"/>
  <c r="BS211" i="8"/>
  <c r="BP211" i="8"/>
  <c r="BZ211" i="8" s="1"/>
  <c r="BV203" i="8"/>
  <c r="BT203" i="8"/>
  <c r="DP201" i="8" s="1"/>
  <c r="BR203" i="8"/>
  <c r="BQ203" i="8"/>
  <c r="BP203" i="8"/>
  <c r="BW202" i="8"/>
  <c r="DB204" i="8" s="1"/>
  <c r="CA208" i="8" s="1"/>
  <c r="BU202" i="8"/>
  <c r="CF204" i="8" s="1"/>
  <c r="CA206" i="8" s="1"/>
  <c r="BT202" i="8"/>
  <c r="BS202" i="8"/>
  <c r="BP202" i="8"/>
  <c r="BZ202" i="8" s="1"/>
  <c r="BV194" i="8"/>
  <c r="BT194" i="8"/>
  <c r="DP192" i="8" s="1"/>
  <c r="BR194" i="8"/>
  <c r="BQ194" i="8"/>
  <c r="BP194" i="8"/>
  <c r="BW193" i="8"/>
  <c r="DB195" i="8" s="1"/>
  <c r="CA199" i="8" s="1"/>
  <c r="BU193" i="8"/>
  <c r="CF195" i="8" s="1"/>
  <c r="CA197" i="8" s="1"/>
  <c r="BT193" i="8"/>
  <c r="BS193" i="8"/>
  <c r="BP193" i="8"/>
  <c r="BZ193" i="8" s="1"/>
  <c r="BV185" i="8"/>
  <c r="BT185" i="8"/>
  <c r="DP183" i="8" s="1"/>
  <c r="BR185" i="8"/>
  <c r="BQ185" i="8"/>
  <c r="BP185" i="8"/>
  <c r="BW184" i="8"/>
  <c r="DB186" i="8" s="1"/>
  <c r="CA190" i="8" s="1"/>
  <c r="BU184" i="8"/>
  <c r="CF186" i="8" s="1"/>
  <c r="CA188" i="8" s="1"/>
  <c r="BT184" i="8"/>
  <c r="BS184" i="8"/>
  <c r="BP184" i="8"/>
  <c r="BZ184" i="8" s="1"/>
  <c r="BV175" i="8"/>
  <c r="BT175" i="8"/>
  <c r="DP173" i="8" s="1"/>
  <c r="BR175" i="8"/>
  <c r="BQ175" i="8"/>
  <c r="BP175" i="8"/>
  <c r="BW174" i="8"/>
  <c r="DB176" i="8" s="1"/>
  <c r="CA180" i="8" s="1"/>
  <c r="BU174" i="8"/>
  <c r="CF176" i="8" s="1"/>
  <c r="CA178" i="8" s="1"/>
  <c r="BT174" i="8"/>
  <c r="BS174" i="8"/>
  <c r="BP174" i="8"/>
  <c r="BZ174" i="8" s="1"/>
  <c r="BV166" i="8"/>
  <c r="BT166" i="8"/>
  <c r="DP164" i="8" s="1"/>
  <c r="BR166" i="8"/>
  <c r="BQ166" i="8"/>
  <c r="BP166" i="8"/>
  <c r="BW165" i="8"/>
  <c r="DB167" i="8" s="1"/>
  <c r="CA171" i="8" s="1"/>
  <c r="BU165" i="8"/>
  <c r="CF167" i="8" s="1"/>
  <c r="CA169" i="8" s="1"/>
  <c r="BT165" i="8"/>
  <c r="BS165" i="8"/>
  <c r="BP165" i="8"/>
  <c r="BZ165" i="8" s="1"/>
  <c r="BV157" i="8"/>
  <c r="BT157" i="8"/>
  <c r="DP155" i="8" s="1"/>
  <c r="BR157" i="8"/>
  <c r="BQ157" i="8"/>
  <c r="BP157" i="8"/>
  <c r="BW156" i="8"/>
  <c r="DB158" i="8" s="1"/>
  <c r="CA162" i="8" s="1"/>
  <c r="BU156" i="8"/>
  <c r="CF158" i="8" s="1"/>
  <c r="CA160" i="8" s="1"/>
  <c r="BT156" i="8"/>
  <c r="BS156" i="8"/>
  <c r="BP156" i="8"/>
  <c r="BZ156" i="8" s="1"/>
  <c r="BV148" i="8"/>
  <c r="BT148" i="8"/>
  <c r="DP146" i="8" s="1"/>
  <c r="BR148" i="8"/>
  <c r="BQ148" i="8"/>
  <c r="BP148" i="8"/>
  <c r="BW147" i="8"/>
  <c r="DB149" i="8" s="1"/>
  <c r="CA153" i="8" s="1"/>
  <c r="BU147" i="8"/>
  <c r="CF149" i="8" s="1"/>
  <c r="CA151" i="8" s="1"/>
  <c r="BT147" i="8"/>
  <c r="BS147" i="8"/>
  <c r="BP147" i="8"/>
  <c r="BZ147" i="8" s="1"/>
  <c r="BV139" i="8"/>
  <c r="BT139" i="8"/>
  <c r="DP137" i="8" s="1"/>
  <c r="BR139" i="8"/>
  <c r="BQ139" i="8"/>
  <c r="BP139" i="8"/>
  <c r="BW138" i="8"/>
  <c r="DB140" i="8" s="1"/>
  <c r="CA144" i="8" s="1"/>
  <c r="BU138" i="8"/>
  <c r="CF140" i="8" s="1"/>
  <c r="CA142" i="8" s="1"/>
  <c r="BT138" i="8"/>
  <c r="BS138" i="8"/>
  <c r="BP138" i="8"/>
  <c r="BZ138" i="8" s="1"/>
  <c r="BV130" i="8"/>
  <c r="BT130" i="8"/>
  <c r="DP128" i="8" s="1"/>
  <c r="BR130" i="8"/>
  <c r="BQ130" i="8"/>
  <c r="BP130" i="8"/>
  <c r="BW129" i="8"/>
  <c r="DB131" i="8" s="1"/>
  <c r="CA135" i="8" s="1"/>
  <c r="BU129" i="8"/>
  <c r="CF131" i="8" s="1"/>
  <c r="CA133" i="8" s="1"/>
  <c r="BT129" i="8"/>
  <c r="BS129" i="8"/>
  <c r="BP129" i="8"/>
  <c r="BZ129" i="8" s="1"/>
  <c r="BV121" i="8"/>
  <c r="BT121" i="8"/>
  <c r="DP119" i="8" s="1"/>
  <c r="BS121" i="8"/>
  <c r="DO120" i="8" s="1"/>
  <c r="BR121" i="8"/>
  <c r="BQ121" i="8"/>
  <c r="BP121" i="8"/>
  <c r="BW120" i="8"/>
  <c r="DB122" i="8" s="1"/>
  <c r="CA126" i="8" s="1"/>
  <c r="BU120" i="8"/>
  <c r="CF122" i="8" s="1"/>
  <c r="CA124" i="8" s="1"/>
  <c r="BT120" i="8"/>
  <c r="BS120" i="8"/>
  <c r="BR120" i="8"/>
  <c r="CP120" i="8" s="1"/>
  <c r="BP120" i="8"/>
  <c r="BZ120" i="8" s="1"/>
  <c r="BT112" i="8"/>
  <c r="DP110" i="8" s="1"/>
  <c r="BR112" i="8"/>
  <c r="BQ112" i="8"/>
  <c r="BP112" i="8"/>
  <c r="BW111" i="8"/>
  <c r="DB113" i="8" s="1"/>
  <c r="CA117" i="8" s="1"/>
  <c r="BV111" i="8"/>
  <c r="BU111" i="8"/>
  <c r="CF113" i="8" s="1"/>
  <c r="CA115" i="8" s="1"/>
  <c r="BT111" i="8"/>
  <c r="BS111" i="8"/>
  <c r="BP111" i="8"/>
  <c r="BZ111" i="8" s="1"/>
  <c r="BT103" i="8"/>
  <c r="DP101" i="8" s="1"/>
  <c r="BR103" i="8"/>
  <c r="BQ103" i="8"/>
  <c r="BP103" i="8"/>
  <c r="BW102" i="8"/>
  <c r="DB104" i="8" s="1"/>
  <c r="CA108" i="8" s="1"/>
  <c r="BV102" i="8"/>
  <c r="BU102" i="8"/>
  <c r="CF104" i="8" s="1"/>
  <c r="CA106" i="8" s="1"/>
  <c r="BT102" i="8"/>
  <c r="BS102" i="8"/>
  <c r="BP102" i="8"/>
  <c r="BZ102" i="8" s="1"/>
  <c r="BT94" i="8"/>
  <c r="DP92" i="8" s="1"/>
  <c r="BR94" i="8"/>
  <c r="BQ94" i="8"/>
  <c r="BP94" i="8"/>
  <c r="BW93" i="8"/>
  <c r="DB95" i="8" s="1"/>
  <c r="CA99" i="8" s="1"/>
  <c r="BV93" i="8"/>
  <c r="BU93" i="8"/>
  <c r="CF95" i="8" s="1"/>
  <c r="CA97" i="8" s="1"/>
  <c r="BT93" i="8"/>
  <c r="BS93" i="8"/>
  <c r="BP93" i="8"/>
  <c r="BZ93" i="8" s="1"/>
  <c r="BT84" i="8"/>
  <c r="DP82" i="8" s="1"/>
  <c r="BR84" i="8"/>
  <c r="BQ84" i="8"/>
  <c r="BP84" i="8"/>
  <c r="BW83" i="8"/>
  <c r="DB85" i="8" s="1"/>
  <c r="CA89" i="8" s="1"/>
  <c r="BV83" i="8"/>
  <c r="BU83" i="8"/>
  <c r="CF85" i="8" s="1"/>
  <c r="CA87" i="8" s="1"/>
  <c r="BT83" i="8"/>
  <c r="BS83" i="8"/>
  <c r="BP83" i="8"/>
  <c r="BZ83" i="8" s="1"/>
  <c r="BT75" i="8"/>
  <c r="DP73" i="8" s="1"/>
  <c r="BR75" i="8"/>
  <c r="BQ75" i="8"/>
  <c r="BP75" i="8"/>
  <c r="BW74" i="8"/>
  <c r="DB76" i="8" s="1"/>
  <c r="CA80" i="8" s="1"/>
  <c r="BV74" i="8"/>
  <c r="BU74" i="8"/>
  <c r="CF76" i="8" s="1"/>
  <c r="CA78" i="8" s="1"/>
  <c r="BT74" i="8"/>
  <c r="BS74" i="8"/>
  <c r="BP74" i="8"/>
  <c r="BZ74" i="8" s="1"/>
  <c r="BT66" i="8"/>
  <c r="DP64" i="8" s="1"/>
  <c r="BR66" i="8"/>
  <c r="BQ66" i="8"/>
  <c r="BP66" i="8"/>
  <c r="BW65" i="8"/>
  <c r="DB67" i="8" s="1"/>
  <c r="CA71" i="8" s="1"/>
  <c r="BV65" i="8"/>
  <c r="BU65" i="8"/>
  <c r="CF67" i="8" s="1"/>
  <c r="CA69" i="8" s="1"/>
  <c r="BT65" i="8"/>
  <c r="BS65" i="8"/>
  <c r="BP65" i="8"/>
  <c r="BZ65" i="8" s="1"/>
  <c r="BT57" i="8"/>
  <c r="DP55" i="8" s="1"/>
  <c r="BR57" i="8"/>
  <c r="BQ57" i="8"/>
  <c r="BP57" i="8"/>
  <c r="BW56" i="8"/>
  <c r="DB58" i="8" s="1"/>
  <c r="CA62" i="8" s="1"/>
  <c r="BV56" i="8"/>
  <c r="BU56" i="8"/>
  <c r="CF58" i="8" s="1"/>
  <c r="CA60" i="8" s="1"/>
  <c r="BT56" i="8"/>
  <c r="BS56" i="8"/>
  <c r="BP56" i="8"/>
  <c r="BZ56" i="8" s="1"/>
  <c r="BT48" i="8"/>
  <c r="DP46" i="8" s="1"/>
  <c r="BR48" i="8"/>
  <c r="BQ48" i="8"/>
  <c r="BP48" i="8"/>
  <c r="BW47" i="8"/>
  <c r="DB49" i="8" s="1"/>
  <c r="CA53" i="8" s="1"/>
  <c r="BV47" i="8"/>
  <c r="BU47" i="8"/>
  <c r="CF49" i="8" s="1"/>
  <c r="CA51" i="8" s="1"/>
  <c r="BT47" i="8"/>
  <c r="BS47" i="8"/>
  <c r="BP47" i="8"/>
  <c r="BZ47" i="8" s="1"/>
  <c r="BT39" i="8"/>
  <c r="DP37" i="8" s="1"/>
  <c r="BR39" i="8"/>
  <c r="BQ39" i="8"/>
  <c r="BP39" i="8"/>
  <c r="BW38" i="8"/>
  <c r="DB40" i="8" s="1"/>
  <c r="CA44" i="8" s="1"/>
  <c r="BV38" i="8"/>
  <c r="BU38" i="8"/>
  <c r="CF40" i="8" s="1"/>
  <c r="CA42" i="8" s="1"/>
  <c r="BT38" i="8"/>
  <c r="BS38" i="8"/>
  <c r="BP38" i="8"/>
  <c r="BZ38" i="8" s="1"/>
  <c r="BT30" i="8"/>
  <c r="DP28" i="8" s="1"/>
  <c r="BR30" i="8"/>
  <c r="BQ30" i="8"/>
  <c r="BP30" i="8"/>
  <c r="BW29" i="8"/>
  <c r="DB31" i="8" s="1"/>
  <c r="CA35" i="8" s="1"/>
  <c r="BV29" i="8"/>
  <c r="BU29" i="8"/>
  <c r="CF31" i="8" s="1"/>
  <c r="CA33" i="8" s="1"/>
  <c r="BT29" i="8"/>
  <c r="BS29" i="8"/>
  <c r="BP29" i="8"/>
  <c r="BZ29" i="8" s="1"/>
  <c r="BT21" i="8"/>
  <c r="DP19" i="8" s="1"/>
  <c r="BR21" i="8"/>
  <c r="BQ21" i="8"/>
  <c r="BP21" i="8"/>
  <c r="BW20" i="8"/>
  <c r="DB22" i="8" s="1"/>
  <c r="CA26" i="8" s="1"/>
  <c r="BV20" i="8"/>
  <c r="BU20" i="8"/>
  <c r="CF22" i="8" s="1"/>
  <c r="CA24" i="8" s="1"/>
  <c r="BT20" i="8"/>
  <c r="BS20" i="8"/>
  <c r="BP20" i="8"/>
  <c r="BZ20" i="8" s="1"/>
  <c r="BT12" i="8"/>
  <c r="DP10" i="8" s="1"/>
  <c r="BR12" i="8"/>
  <c r="BQ12" i="8"/>
  <c r="BP12" i="8"/>
  <c r="BW11" i="8"/>
  <c r="DB13" i="8" s="1"/>
  <c r="CA17" i="8" s="1"/>
  <c r="BV11" i="8"/>
  <c r="BU11" i="8"/>
  <c r="CF13" i="8" s="1"/>
  <c r="CA15" i="8" s="1"/>
  <c r="BT11" i="8"/>
  <c r="BS11" i="8"/>
  <c r="BP11" i="8"/>
  <c r="BZ11" i="8" s="1"/>
  <c r="BQ3" i="8"/>
  <c r="BP3" i="8"/>
  <c r="BQ2" i="8"/>
  <c r="BR2" i="8"/>
  <c r="BS2" i="8"/>
  <c r="BT2" i="8"/>
  <c r="BU2" i="8"/>
  <c r="BV2" i="8"/>
  <c r="BW2" i="8"/>
  <c r="BR3" i="8"/>
  <c r="BS3" i="8"/>
  <c r="BT3" i="8"/>
  <c r="BP2" i="8"/>
  <c r="AK17" i="8"/>
  <c r="AQ17" i="8"/>
  <c r="AS17" i="8"/>
  <c r="AT17" i="8"/>
  <c r="AN17" i="8"/>
  <c r="AP17" i="8"/>
  <c r="AV17" i="8"/>
  <c r="AH17" i="8"/>
  <c r="AJ17" i="8"/>
  <c r="AM17" i="8"/>
  <c r="F100" i="8"/>
  <c r="F102" i="8" s="1"/>
  <c r="F108" i="8"/>
  <c r="F110" i="8" s="1"/>
  <c r="F112" i="8" s="1"/>
  <c r="BQ457" i="8" s="1"/>
  <c r="BY456" i="8" s="1"/>
  <c r="E57" i="8"/>
  <c r="E86" i="8" s="1"/>
  <c r="G104" i="8"/>
  <c r="G106" i="8" s="1"/>
  <c r="G108" i="8" s="1"/>
  <c r="G110" i="8" s="1"/>
  <c r="G112" i="8" s="1"/>
  <c r="BR457" i="8" s="1"/>
  <c r="CS457" i="8" s="1"/>
  <c r="G98" i="8"/>
  <c r="G100" i="8" s="1"/>
  <c r="BR402" i="8" s="1"/>
  <c r="CS402" i="8" s="1"/>
  <c r="G92" i="8"/>
  <c r="G94" i="8" s="1"/>
  <c r="BR375" i="8" s="1"/>
  <c r="CS375" i="8" s="1"/>
  <c r="F94" i="8"/>
  <c r="F96" i="8" s="1"/>
  <c r="BQ384" i="8" s="1"/>
  <c r="BY383" i="8" s="1"/>
  <c r="Q84" i="8"/>
  <c r="BP811" i="8" s="1"/>
  <c r="BZ811" i="8" s="1"/>
  <c r="Q82" i="8"/>
  <c r="BP802" i="8" s="1"/>
  <c r="BZ802" i="8" s="1"/>
  <c r="Q80" i="8"/>
  <c r="BP793" i="8" s="1"/>
  <c r="BZ793" i="8" s="1"/>
  <c r="Q78" i="8"/>
  <c r="BP784" i="8" s="1"/>
  <c r="BZ784" i="8" s="1"/>
  <c r="Q76" i="8"/>
  <c r="BP775" i="8" s="1"/>
  <c r="BZ775" i="8" s="1"/>
  <c r="Q74" i="8"/>
  <c r="BP766" i="8" s="1"/>
  <c r="BZ766" i="8" s="1"/>
  <c r="Q72" i="8"/>
  <c r="BP757" i="8" s="1"/>
  <c r="BZ757" i="8" s="1"/>
  <c r="Q70" i="8"/>
  <c r="BP748" i="8" s="1"/>
  <c r="BZ748" i="8" s="1"/>
  <c r="Q68" i="8"/>
  <c r="BP739" i="8" s="1"/>
  <c r="BZ739" i="8" s="1"/>
  <c r="Q66" i="8"/>
  <c r="BP730" i="8" s="1"/>
  <c r="BZ730" i="8" s="1"/>
  <c r="Q64" i="8"/>
  <c r="BP720" i="8" s="1"/>
  <c r="BZ720" i="8" s="1"/>
  <c r="T63" i="8"/>
  <c r="T65" i="8" s="1"/>
  <c r="T67" i="8" s="1"/>
  <c r="T69" i="8" s="1"/>
  <c r="T71" i="8" s="1"/>
  <c r="T73" i="8" s="1"/>
  <c r="T75" i="8" s="1"/>
  <c r="T77" i="8" s="1"/>
  <c r="T79" i="8" s="1"/>
  <c r="T81" i="8" s="1"/>
  <c r="T83" i="8" s="1"/>
  <c r="T85" i="8" s="1"/>
  <c r="H63" i="8"/>
  <c r="H65" i="8" s="1"/>
  <c r="H67" i="8" s="1"/>
  <c r="H69" i="8" s="1"/>
  <c r="H71" i="8" s="1"/>
  <c r="H73" i="8" s="1"/>
  <c r="H75" i="8" s="1"/>
  <c r="H77" i="8" s="1"/>
  <c r="H79" i="8" s="1"/>
  <c r="H81" i="8" s="1"/>
  <c r="H83" i="8" s="1"/>
  <c r="H85" i="8" s="1"/>
  <c r="S62" i="8"/>
  <c r="S64" i="8" s="1"/>
  <c r="S66" i="8" s="1"/>
  <c r="S68" i="8" s="1"/>
  <c r="S70" i="8" s="1"/>
  <c r="S72" i="8" s="1"/>
  <c r="S74" i="8" s="1"/>
  <c r="S76" i="8" s="1"/>
  <c r="S78" i="8" s="1"/>
  <c r="S80" i="8" s="1"/>
  <c r="S82" i="8" s="1"/>
  <c r="S84" i="8" s="1"/>
  <c r="Q62" i="8"/>
  <c r="BP711" i="8" s="1"/>
  <c r="BZ711" i="8" s="1"/>
  <c r="G62" i="8"/>
  <c r="G64" i="8" s="1"/>
  <c r="G66" i="8" s="1"/>
  <c r="G68" i="8" s="1"/>
  <c r="G70" i="8" s="1"/>
  <c r="G72" i="8" s="1"/>
  <c r="G74" i="8" s="1"/>
  <c r="G76" i="8" s="1"/>
  <c r="G78" i="8" s="1"/>
  <c r="G80" i="8" s="1"/>
  <c r="G82" i="8" s="1"/>
  <c r="G84" i="8" s="1"/>
  <c r="Q60" i="8"/>
  <c r="BP702" i="8" s="1"/>
  <c r="BZ702" i="8" s="1"/>
  <c r="L57" i="8"/>
  <c r="L86" i="8" s="1"/>
  <c r="Q55" i="8"/>
  <c r="BP693" i="8" s="1"/>
  <c r="BZ693" i="8" s="1"/>
  <c r="Q53" i="8"/>
  <c r="BP684" i="8" s="1"/>
  <c r="BZ684" i="8" s="1"/>
  <c r="Q51" i="8"/>
  <c r="BP675" i="8" s="1"/>
  <c r="BZ675" i="8" s="1"/>
  <c r="Q49" i="8"/>
  <c r="BP666" i="8" s="1"/>
  <c r="BZ666" i="8" s="1"/>
  <c r="Q47" i="8"/>
  <c r="BP657" i="8" s="1"/>
  <c r="BZ657" i="8" s="1"/>
  <c r="Q45" i="8"/>
  <c r="BP648" i="8" s="1"/>
  <c r="BZ648" i="8" s="1"/>
  <c r="Q43" i="8"/>
  <c r="BP639" i="8" s="1"/>
  <c r="BZ639" i="8" s="1"/>
  <c r="Q41" i="8"/>
  <c r="BP629" i="8" s="1"/>
  <c r="BZ629" i="8" s="1"/>
  <c r="Q39" i="8"/>
  <c r="BP620" i="8" s="1"/>
  <c r="BZ620" i="8" s="1"/>
  <c r="Q37" i="8"/>
  <c r="BP611" i="8" s="1"/>
  <c r="BZ611" i="8" s="1"/>
  <c r="Q35" i="8"/>
  <c r="BP602" i="8" s="1"/>
  <c r="BZ602" i="8" s="1"/>
  <c r="T34" i="8"/>
  <c r="T36" i="8" s="1"/>
  <c r="T38" i="8" s="1"/>
  <c r="T40" i="8" s="1"/>
  <c r="T42" i="8" s="1"/>
  <c r="T44" i="8" s="1"/>
  <c r="T46" i="8" s="1"/>
  <c r="T48" i="8" s="1"/>
  <c r="T50" i="8" s="1"/>
  <c r="T52" i="8" s="1"/>
  <c r="T54" i="8" s="1"/>
  <c r="T56" i="8" s="1"/>
  <c r="H34" i="8"/>
  <c r="H36" i="8" s="1"/>
  <c r="H38" i="8" s="1"/>
  <c r="H40" i="8" s="1"/>
  <c r="H42" i="8" s="1"/>
  <c r="H44" i="8" s="1"/>
  <c r="H46" i="8" s="1"/>
  <c r="H48" i="8" s="1"/>
  <c r="H50" i="8" s="1"/>
  <c r="H52" i="8" s="1"/>
  <c r="H54" i="8" s="1"/>
  <c r="H56" i="8" s="1"/>
  <c r="S33" i="8"/>
  <c r="S35" i="8" s="1"/>
  <c r="S37" i="8" s="1"/>
  <c r="S39" i="8" s="1"/>
  <c r="S41" i="8" s="1"/>
  <c r="S43" i="8" s="1"/>
  <c r="S45" i="8" s="1"/>
  <c r="S47" i="8" s="1"/>
  <c r="S49" i="8" s="1"/>
  <c r="S51" i="8" s="1"/>
  <c r="S53" i="8" s="1"/>
  <c r="S55" i="8" s="1"/>
  <c r="Q33" i="8"/>
  <c r="BP593" i="8" s="1"/>
  <c r="BZ593" i="8" s="1"/>
  <c r="G33" i="8"/>
  <c r="G35" i="8" s="1"/>
  <c r="G37" i="8" s="1"/>
  <c r="G39" i="8" s="1"/>
  <c r="G41" i="8" s="1"/>
  <c r="G43" i="8" s="1"/>
  <c r="G45" i="8" s="1"/>
  <c r="G47" i="8" s="1"/>
  <c r="G49" i="8" s="1"/>
  <c r="G51" i="8" s="1"/>
  <c r="G53" i="8" s="1"/>
  <c r="G55" i="8" s="1"/>
  <c r="Q31" i="8"/>
  <c r="BP584" i="8" s="1"/>
  <c r="BZ584" i="8" s="1"/>
  <c r="F31" i="8"/>
  <c r="F60" i="8" s="1"/>
  <c r="F62" i="8" s="1"/>
  <c r="BQ247" i="8" s="1"/>
  <c r="BY246" i="8" s="1"/>
  <c r="Q26" i="8"/>
  <c r="BP575" i="8" s="1"/>
  <c r="BZ575" i="8" s="1"/>
  <c r="BW567" i="8"/>
  <c r="DD568" i="8" s="1"/>
  <c r="Q24" i="8"/>
  <c r="BP566" i="8" s="1"/>
  <c r="BZ566" i="8" s="1"/>
  <c r="Q22" i="8"/>
  <c r="BP557" i="8" s="1"/>
  <c r="BZ557" i="8" s="1"/>
  <c r="Q20" i="8"/>
  <c r="BP548" i="8" s="1"/>
  <c r="BZ548" i="8" s="1"/>
  <c r="Q18" i="8"/>
  <c r="BP538" i="8" s="1"/>
  <c r="BZ538" i="8" s="1"/>
  <c r="BW66" i="8"/>
  <c r="DD67" i="8" s="1"/>
  <c r="Q16" i="8"/>
  <c r="BP529" i="8" s="1"/>
  <c r="BZ529" i="8" s="1"/>
  <c r="Q14" i="8"/>
  <c r="BP520" i="8" s="1"/>
  <c r="BZ520" i="8" s="1"/>
  <c r="BW512" i="8"/>
  <c r="Q12" i="8"/>
  <c r="BP511" i="8" s="1"/>
  <c r="BZ511" i="8" s="1"/>
  <c r="Q10" i="8"/>
  <c r="BP502" i="8" s="1"/>
  <c r="BZ502" i="8" s="1"/>
  <c r="Q8" i="8"/>
  <c r="BP493" i="8" s="1"/>
  <c r="BZ493" i="8" s="1"/>
  <c r="Q6" i="8"/>
  <c r="BP484" i="8" s="1"/>
  <c r="BZ484" i="8" s="1"/>
  <c r="T5" i="8"/>
  <c r="T7" i="8" s="1"/>
  <c r="T9" i="8" s="1"/>
  <c r="T11" i="8" s="1"/>
  <c r="T13" i="8" s="1"/>
  <c r="T15" i="8" s="1"/>
  <c r="T17" i="8" s="1"/>
  <c r="T19" i="8" s="1"/>
  <c r="T21" i="8" s="1"/>
  <c r="T23" i="8" s="1"/>
  <c r="T25" i="8" s="1"/>
  <c r="T27" i="8" s="1"/>
  <c r="H5" i="8"/>
  <c r="H7" i="8" s="1"/>
  <c r="H9" i="8" s="1"/>
  <c r="H11" i="8" s="1"/>
  <c r="H13" i="8" s="1"/>
  <c r="H15" i="8" s="1"/>
  <c r="H17" i="8" s="1"/>
  <c r="H19" i="8" s="1"/>
  <c r="H21" i="8" s="1"/>
  <c r="H23" i="8" s="1"/>
  <c r="H25" i="8" s="1"/>
  <c r="H27" i="8" s="1"/>
  <c r="S4" i="8"/>
  <c r="S6" i="8" s="1"/>
  <c r="S8" i="8" s="1"/>
  <c r="S10" i="8" s="1"/>
  <c r="S12" i="8" s="1"/>
  <c r="S14" i="8" s="1"/>
  <c r="S16" i="8" s="1"/>
  <c r="S18" i="8" s="1"/>
  <c r="S20" i="8" s="1"/>
  <c r="S22" i="8" s="1"/>
  <c r="S24" i="8" s="1"/>
  <c r="S26" i="8" s="1"/>
  <c r="Q4" i="8"/>
  <c r="BP475" i="8" s="1"/>
  <c r="BZ475" i="8" s="1"/>
  <c r="G4" i="8"/>
  <c r="G6" i="8" s="1"/>
  <c r="G8" i="8" s="1"/>
  <c r="G10" i="8" s="1"/>
  <c r="G12" i="8" s="1"/>
  <c r="G14" i="8" s="1"/>
  <c r="G16" i="8" s="1"/>
  <c r="G18" i="8" s="1"/>
  <c r="G20" i="8" s="1"/>
  <c r="G22" i="8" s="1"/>
  <c r="G24" i="8" s="1"/>
  <c r="G26" i="8" s="1"/>
  <c r="F4" i="8"/>
  <c r="F6" i="8" s="1"/>
  <c r="BQ20" i="8" s="1"/>
  <c r="BY19" i="8" s="1"/>
  <c r="R2" i="8"/>
  <c r="BQ466" i="8" s="1"/>
  <c r="BY465" i="8" s="1"/>
  <c r="Q2" i="8"/>
  <c r="BP466" i="8" s="1"/>
  <c r="BZ466" i="8" s="1"/>
  <c r="BL69" i="8"/>
  <c r="BK67" i="8"/>
  <c r="BJ65" i="8"/>
  <c r="BI63" i="8"/>
  <c r="BH61" i="8"/>
  <c r="BG59" i="8"/>
  <c r="AT56" i="8"/>
  <c r="AQ56" i="8"/>
  <c r="AN56" i="8"/>
  <c r="AK56" i="8"/>
  <c r="AH56" i="8"/>
  <c r="AE56" i="8"/>
  <c r="BM53" i="8"/>
  <c r="BL51" i="8"/>
  <c r="BK49" i="8"/>
  <c r="BJ47" i="8"/>
  <c r="BI45" i="8"/>
  <c r="BH43" i="8"/>
  <c r="BG41" i="8"/>
  <c r="AW38" i="8"/>
  <c r="AT38" i="8"/>
  <c r="AQ38" i="8"/>
  <c r="AN38" i="8"/>
  <c r="AK38" i="8"/>
  <c r="AH38" i="8"/>
  <c r="AE38" i="8"/>
  <c r="BM35" i="8"/>
  <c r="BL33" i="8"/>
  <c r="BK31" i="8"/>
  <c r="BJ29" i="8"/>
  <c r="BI27" i="8"/>
  <c r="BH25" i="8"/>
  <c r="BI23" i="8"/>
  <c r="BG23" i="8"/>
  <c r="AW20" i="8"/>
  <c r="AT20" i="8"/>
  <c r="AQ20" i="8"/>
  <c r="AN20" i="8"/>
  <c r="AK20" i="8"/>
  <c r="AH20" i="8"/>
  <c r="AE20" i="8"/>
  <c r="BM17" i="8"/>
  <c r="AW2" i="8"/>
  <c r="DD513" i="8" l="1"/>
  <c r="BK51" i="8"/>
  <c r="AZ69" i="8"/>
  <c r="BB67" i="8"/>
  <c r="AZ61" i="8"/>
  <c r="BC61" i="8" s="1"/>
  <c r="BB59" i="8"/>
  <c r="BB69" i="8"/>
  <c r="BB61" i="8"/>
  <c r="AZ59" i="8"/>
  <c r="AZ65" i="8"/>
  <c r="BB65" i="8"/>
  <c r="AZ63" i="8"/>
  <c r="BB63" i="8"/>
  <c r="AZ67" i="8"/>
  <c r="AG17" i="8"/>
  <c r="BG17" i="8" s="1"/>
  <c r="BM5" i="8"/>
  <c r="BJ33" i="8"/>
  <c r="BJ43" i="8"/>
  <c r="BR484" i="8"/>
  <c r="CP484" i="8" s="1"/>
  <c r="BR511" i="8"/>
  <c r="CP511" i="8" s="1"/>
  <c r="BS485" i="8"/>
  <c r="DO484" i="8" s="1"/>
  <c r="BS512" i="8"/>
  <c r="DO511" i="8" s="1"/>
  <c r="BS539" i="8"/>
  <c r="DO538" i="8" s="1"/>
  <c r="BS567" i="8"/>
  <c r="DO566" i="8" s="1"/>
  <c r="BS603" i="8"/>
  <c r="DO602" i="8" s="1"/>
  <c r="BS630" i="8"/>
  <c r="DO629" i="8" s="1"/>
  <c r="BS658" i="8"/>
  <c r="DO657" i="8" s="1"/>
  <c r="BS685" i="8"/>
  <c r="DO684" i="8" s="1"/>
  <c r="BS721" i="8"/>
  <c r="DO720" i="8" s="1"/>
  <c r="BS749" i="8"/>
  <c r="DO748" i="8" s="1"/>
  <c r="BS776" i="8"/>
  <c r="DO775" i="8" s="1"/>
  <c r="BS803" i="8"/>
  <c r="DO802" i="8" s="1"/>
  <c r="BR475" i="8"/>
  <c r="CP475" i="8" s="1"/>
  <c r="BR502" i="8"/>
  <c r="CP502" i="8" s="1"/>
  <c r="BR529" i="8"/>
  <c r="CP529" i="8" s="1"/>
  <c r="BR557" i="8"/>
  <c r="CP557" i="8" s="1"/>
  <c r="BR593" i="8"/>
  <c r="CP593" i="8" s="1"/>
  <c r="BR620" i="8"/>
  <c r="CP620" i="8" s="1"/>
  <c r="BR648" i="8"/>
  <c r="CP648" i="8" s="1"/>
  <c r="BR675" i="8"/>
  <c r="CP675" i="8" s="1"/>
  <c r="BR711" i="8"/>
  <c r="CP711" i="8" s="1"/>
  <c r="BR739" i="8"/>
  <c r="CP739" i="8" s="1"/>
  <c r="BR766" i="8"/>
  <c r="CP766" i="8" s="1"/>
  <c r="BR793" i="8"/>
  <c r="CP793" i="8" s="1"/>
  <c r="BS476" i="8"/>
  <c r="DO475" i="8" s="1"/>
  <c r="BS503" i="8"/>
  <c r="DO502" i="8" s="1"/>
  <c r="BS530" i="8"/>
  <c r="DO529" i="8" s="1"/>
  <c r="BS558" i="8"/>
  <c r="DO557" i="8" s="1"/>
  <c r="BS594" i="8"/>
  <c r="DO593" i="8" s="1"/>
  <c r="BS621" i="8"/>
  <c r="DO620" i="8" s="1"/>
  <c r="BS649" i="8"/>
  <c r="DO648" i="8" s="1"/>
  <c r="BS676" i="8"/>
  <c r="DO675" i="8" s="1"/>
  <c r="BS712" i="8"/>
  <c r="DO711" i="8" s="1"/>
  <c r="BS740" i="8"/>
  <c r="DO739" i="8" s="1"/>
  <c r="BS767" i="8"/>
  <c r="DO766" i="8" s="1"/>
  <c r="BS794" i="8"/>
  <c r="DO793" i="8" s="1"/>
  <c r="BR493" i="8"/>
  <c r="CP493" i="8" s="1"/>
  <c r="BR520" i="8"/>
  <c r="CP520" i="8" s="1"/>
  <c r="BR548" i="8"/>
  <c r="CP548" i="8" s="1"/>
  <c r="BR575" i="8"/>
  <c r="CP575" i="8" s="1"/>
  <c r="BR611" i="8"/>
  <c r="CP611" i="8" s="1"/>
  <c r="BR639" i="8"/>
  <c r="CP639" i="8" s="1"/>
  <c r="BR666" i="8"/>
  <c r="CP666" i="8" s="1"/>
  <c r="BR693" i="8"/>
  <c r="CP693" i="8" s="1"/>
  <c r="BR730" i="8"/>
  <c r="CP730" i="8" s="1"/>
  <c r="BR757" i="8"/>
  <c r="CP757" i="8" s="1"/>
  <c r="BR784" i="8"/>
  <c r="CP784" i="8" s="1"/>
  <c r="BR811" i="8"/>
  <c r="CP811" i="8" s="1"/>
  <c r="BS494" i="8"/>
  <c r="DO493" i="8" s="1"/>
  <c r="BS521" i="8"/>
  <c r="DO520" i="8" s="1"/>
  <c r="BS549" i="8"/>
  <c r="DO548" i="8" s="1"/>
  <c r="BS576" i="8"/>
  <c r="DO575" i="8" s="1"/>
  <c r="BS612" i="8"/>
  <c r="DO611" i="8" s="1"/>
  <c r="BS640" i="8"/>
  <c r="DO639" i="8" s="1"/>
  <c r="BS667" i="8"/>
  <c r="DO666" i="8" s="1"/>
  <c r="BS694" i="8"/>
  <c r="DO693" i="8" s="1"/>
  <c r="BS731" i="8"/>
  <c r="DO730" i="8" s="1"/>
  <c r="BS758" i="8"/>
  <c r="DO757" i="8" s="1"/>
  <c r="BS785" i="8"/>
  <c r="DO784" i="8" s="1"/>
  <c r="BS812" i="8"/>
  <c r="DO811" i="8" s="1"/>
  <c r="BR538" i="8"/>
  <c r="CP538" i="8" s="1"/>
  <c r="BR566" i="8"/>
  <c r="CP566" i="8" s="1"/>
  <c r="BR602" i="8"/>
  <c r="CP602" i="8" s="1"/>
  <c r="BR629" i="8"/>
  <c r="CP629" i="8" s="1"/>
  <c r="BR657" i="8"/>
  <c r="CP657" i="8" s="1"/>
  <c r="BR684" i="8"/>
  <c r="CP684" i="8" s="1"/>
  <c r="BR720" i="8"/>
  <c r="CP720" i="8" s="1"/>
  <c r="BR748" i="8"/>
  <c r="CP748" i="8" s="1"/>
  <c r="BR775" i="8"/>
  <c r="CP775" i="8" s="1"/>
  <c r="BR802" i="8"/>
  <c r="CP802" i="8" s="1"/>
  <c r="BH53" i="8"/>
  <c r="BM47" i="8"/>
  <c r="F104" i="8"/>
  <c r="BQ420" i="8" s="1"/>
  <c r="BY419" i="8" s="1"/>
  <c r="BQ411" i="8"/>
  <c r="BY410" i="8" s="1"/>
  <c r="BR256" i="8"/>
  <c r="CP256" i="8" s="1"/>
  <c r="BS266" i="8"/>
  <c r="DO265" i="8" s="1"/>
  <c r="BR293" i="8"/>
  <c r="CP293" i="8" s="1"/>
  <c r="BS303" i="8"/>
  <c r="DO302" i="8" s="1"/>
  <c r="BR329" i="8"/>
  <c r="CP329" i="8" s="1"/>
  <c r="BS339" i="8"/>
  <c r="DO338" i="8" s="1"/>
  <c r="BR366" i="8"/>
  <c r="CS366" i="8" s="1"/>
  <c r="BR438" i="8"/>
  <c r="CS438" i="8" s="1"/>
  <c r="BM49" i="8"/>
  <c r="BS12" i="8"/>
  <c r="DO11" i="8" s="1"/>
  <c r="BR38" i="8"/>
  <c r="CP38" i="8" s="1"/>
  <c r="BS48" i="8"/>
  <c r="DO47" i="8" s="1"/>
  <c r="BR74" i="8"/>
  <c r="CP74" i="8" s="1"/>
  <c r="BS84" i="8"/>
  <c r="DO83" i="8" s="1"/>
  <c r="BR111" i="8"/>
  <c r="CP111" i="8" s="1"/>
  <c r="BR156" i="8"/>
  <c r="CP156" i="8" s="1"/>
  <c r="BR193" i="8"/>
  <c r="CP193" i="8" s="1"/>
  <c r="BR229" i="8"/>
  <c r="CP229" i="8" s="1"/>
  <c r="BQ366" i="8"/>
  <c r="BY365" i="8" s="1"/>
  <c r="BQ402" i="8"/>
  <c r="BY401" i="8" s="1"/>
  <c r="BQ438" i="8"/>
  <c r="BY437" i="8" s="1"/>
  <c r="BQ120" i="8"/>
  <c r="BY119" i="8" s="1"/>
  <c r="BS130" i="8"/>
  <c r="DO129" i="8" s="1"/>
  <c r="BS166" i="8"/>
  <c r="DO165" i="8" s="1"/>
  <c r="BS203" i="8"/>
  <c r="DO202" i="8" s="1"/>
  <c r="BR247" i="8"/>
  <c r="CP247" i="8" s="1"/>
  <c r="BS257" i="8"/>
  <c r="DO256" i="8" s="1"/>
  <c r="BR284" i="8"/>
  <c r="CP284" i="8" s="1"/>
  <c r="BS294" i="8"/>
  <c r="DO293" i="8" s="1"/>
  <c r="BR320" i="8"/>
  <c r="CP320" i="8" s="1"/>
  <c r="BS330" i="8"/>
  <c r="DO329" i="8" s="1"/>
  <c r="BR393" i="8"/>
  <c r="CS393" i="8" s="1"/>
  <c r="BR429" i="8"/>
  <c r="CS429" i="8" s="1"/>
  <c r="BR29" i="8"/>
  <c r="CP29" i="8" s="1"/>
  <c r="BS39" i="8"/>
  <c r="DO38" i="8" s="1"/>
  <c r="BR65" i="8"/>
  <c r="CP65" i="8" s="1"/>
  <c r="BS75" i="8"/>
  <c r="DO74" i="8" s="1"/>
  <c r="BR102" i="8"/>
  <c r="CP102" i="8" s="1"/>
  <c r="BS112" i="8"/>
  <c r="DO111" i="8" s="1"/>
  <c r="BR147" i="8"/>
  <c r="CP147" i="8" s="1"/>
  <c r="BR184" i="8"/>
  <c r="CP184" i="8" s="1"/>
  <c r="BR220" i="8"/>
  <c r="CP220" i="8" s="1"/>
  <c r="BS157" i="8"/>
  <c r="DO156" i="8" s="1"/>
  <c r="BS194" i="8"/>
  <c r="DO193" i="8" s="1"/>
  <c r="BS230" i="8"/>
  <c r="DO229" i="8" s="1"/>
  <c r="BS248" i="8"/>
  <c r="DO247" i="8" s="1"/>
  <c r="BR275" i="8"/>
  <c r="CP275" i="8" s="1"/>
  <c r="BS285" i="8"/>
  <c r="DO284" i="8" s="1"/>
  <c r="BR311" i="8"/>
  <c r="CP311" i="8" s="1"/>
  <c r="BS321" i="8"/>
  <c r="DO320" i="8" s="1"/>
  <c r="BR347" i="8"/>
  <c r="CP347" i="8" s="1"/>
  <c r="BR420" i="8"/>
  <c r="CS420" i="8" s="1"/>
  <c r="BR20" i="8"/>
  <c r="CP20" i="8" s="1"/>
  <c r="BS30" i="8"/>
  <c r="DO29" i="8" s="1"/>
  <c r="BR56" i="8"/>
  <c r="CP56" i="8" s="1"/>
  <c r="BS66" i="8"/>
  <c r="DO65" i="8" s="1"/>
  <c r="BR93" i="8"/>
  <c r="CP93" i="8" s="1"/>
  <c r="BS103" i="8"/>
  <c r="DO102" i="8" s="1"/>
  <c r="BR138" i="8"/>
  <c r="CP138" i="8" s="1"/>
  <c r="BR174" i="8"/>
  <c r="CP174" i="8" s="1"/>
  <c r="BR211" i="8"/>
  <c r="CP211" i="8" s="1"/>
  <c r="BQ238" i="8"/>
  <c r="BY237" i="8" s="1"/>
  <c r="BS148" i="8"/>
  <c r="DO147" i="8" s="1"/>
  <c r="BS185" i="8"/>
  <c r="DO184" i="8" s="1"/>
  <c r="BS221" i="8"/>
  <c r="DO220" i="8" s="1"/>
  <c r="BR265" i="8"/>
  <c r="CP265" i="8" s="1"/>
  <c r="BS276" i="8"/>
  <c r="DO275" i="8" s="1"/>
  <c r="BR302" i="8"/>
  <c r="CP302" i="8" s="1"/>
  <c r="BS312" i="8"/>
  <c r="DO311" i="8" s="1"/>
  <c r="BR338" i="8"/>
  <c r="CP338" i="8" s="1"/>
  <c r="BS348" i="8"/>
  <c r="DO347" i="8" s="1"/>
  <c r="BR447" i="8"/>
  <c r="CS447" i="8" s="1"/>
  <c r="BR11" i="8"/>
  <c r="CP11" i="8" s="1"/>
  <c r="BS21" i="8"/>
  <c r="DO20" i="8" s="1"/>
  <c r="BR47" i="8"/>
  <c r="CP47" i="8" s="1"/>
  <c r="BS57" i="8"/>
  <c r="DO56" i="8" s="1"/>
  <c r="BR83" i="8"/>
  <c r="CP83" i="8" s="1"/>
  <c r="BS94" i="8"/>
  <c r="DO93" i="8" s="1"/>
  <c r="BR129" i="8"/>
  <c r="CP129" i="8" s="1"/>
  <c r="BR165" i="8"/>
  <c r="CP165" i="8" s="1"/>
  <c r="BR202" i="8"/>
  <c r="CP202" i="8" s="1"/>
  <c r="BQ375" i="8"/>
  <c r="BY374" i="8" s="1"/>
  <c r="BQ447" i="8"/>
  <c r="BY446" i="8" s="1"/>
  <c r="BQ11" i="8"/>
  <c r="BY10" i="8" s="1"/>
  <c r="BS139" i="8"/>
  <c r="DO138" i="8" s="1"/>
  <c r="BS175" i="8"/>
  <c r="DO174" i="8" s="1"/>
  <c r="BS212" i="8"/>
  <c r="DO211" i="8" s="1"/>
  <c r="BM45" i="8"/>
  <c r="BM43" i="8"/>
  <c r="BK47" i="8"/>
  <c r="BL49" i="8"/>
  <c r="BJ53" i="8"/>
  <c r="BI59" i="8"/>
  <c r="BK23" i="8"/>
  <c r="BL61" i="8"/>
  <c r="BH69" i="8"/>
  <c r="BL25" i="8"/>
  <c r="BM63" i="8"/>
  <c r="BI35" i="8"/>
  <c r="BL29" i="8"/>
  <c r="BI61" i="8"/>
  <c r="BJ41" i="8"/>
  <c r="BM13" i="8"/>
  <c r="BK43" i="8"/>
  <c r="BI51" i="8"/>
  <c r="BL45" i="8"/>
  <c r="BM11" i="8"/>
  <c r="BM51" i="8"/>
  <c r="BM15" i="8"/>
  <c r="BK63" i="8"/>
  <c r="BM23" i="8"/>
  <c r="BL65" i="8"/>
  <c r="BM27" i="8"/>
  <c r="BM31" i="8"/>
  <c r="BJ63" i="8"/>
  <c r="BI65" i="8"/>
  <c r="BL41" i="8"/>
  <c r="BM7" i="8"/>
  <c r="BI41" i="8"/>
  <c r="BK45" i="8"/>
  <c r="BI49" i="8"/>
  <c r="BK59" i="8"/>
  <c r="BH23" i="8"/>
  <c r="BM67" i="8"/>
  <c r="BI25" i="8"/>
  <c r="BB27" i="8"/>
  <c r="BK61" i="8"/>
  <c r="BH67" i="8"/>
  <c r="BJ27" i="8"/>
  <c r="BI29" i="8"/>
  <c r="BK65" i="8"/>
  <c r="BK29" i="8"/>
  <c r="BL67" i="8"/>
  <c r="BL31" i="8"/>
  <c r="BJ35" i="8"/>
  <c r="BM69" i="8"/>
  <c r="BB41" i="8"/>
  <c r="BK41" i="8"/>
  <c r="BL43" i="8"/>
  <c r="BB53" i="8"/>
  <c r="AZ51" i="8"/>
  <c r="BL47" i="8"/>
  <c r="BB5" i="8"/>
  <c r="AZ5" i="8"/>
  <c r="BL59" i="8"/>
  <c r="BJ23" i="8"/>
  <c r="BK25" i="8"/>
  <c r="BL63" i="8"/>
  <c r="BL27" i="8"/>
  <c r="BM65" i="8"/>
  <c r="BM29" i="8"/>
  <c r="BM33" i="8"/>
  <c r="BJ59" i="8"/>
  <c r="BM41" i="8"/>
  <c r="BM9" i="8"/>
  <c r="BM59" i="8"/>
  <c r="BL23" i="8"/>
  <c r="BB23" i="8"/>
  <c r="BM61" i="8"/>
  <c r="BH59" i="8"/>
  <c r="BG61" i="8"/>
  <c r="BM25" i="8"/>
  <c r="AZ23" i="8"/>
  <c r="BJ61" i="8"/>
  <c r="BJ25" i="8"/>
  <c r="BB25" i="8"/>
  <c r="BH29" i="8"/>
  <c r="AZ25" i="8"/>
  <c r="BK27" i="8"/>
  <c r="BB31" i="8"/>
  <c r="BH41" i="8"/>
  <c r="AZ41" i="8"/>
  <c r="BG43" i="8"/>
  <c r="BI43" i="8"/>
  <c r="BJ45" i="8"/>
  <c r="F33" i="8"/>
  <c r="R4" i="8"/>
  <c r="BQ475" i="8" s="1"/>
  <c r="BY474" i="8" s="1"/>
  <c r="R31" i="8"/>
  <c r="BQ584" i="8" s="1"/>
  <c r="BY583" i="8" s="1"/>
  <c r="F8" i="8"/>
  <c r="BQ29" i="8" s="1"/>
  <c r="BY28" i="8" s="1"/>
  <c r="R6" i="8"/>
  <c r="BQ484" i="8" s="1"/>
  <c r="BY483" i="8" s="1"/>
  <c r="F64" i="8"/>
  <c r="BQ256" i="8" s="1"/>
  <c r="BY255" i="8" s="1"/>
  <c r="R62" i="8"/>
  <c r="BQ711" i="8" s="1"/>
  <c r="BY710" i="8" s="1"/>
  <c r="BH51" i="8"/>
  <c r="BI47" i="8"/>
  <c r="BK35" i="8"/>
  <c r="BH33" i="8"/>
  <c r="BJ49" i="8"/>
  <c r="BH63" i="8"/>
  <c r="BI67" i="8"/>
  <c r="BI33" i="8"/>
  <c r="BH45" i="8"/>
  <c r="BK53" i="8"/>
  <c r="BI53" i="8"/>
  <c r="BG27" i="8"/>
  <c r="BG65" i="8"/>
  <c r="BJ67" i="8"/>
  <c r="BG67" i="8"/>
  <c r="BG69" i="8"/>
  <c r="BG25" i="8"/>
  <c r="AZ27" i="8"/>
  <c r="BJ31" i="8"/>
  <c r="AZ17" i="8"/>
  <c r="BG29" i="8"/>
  <c r="BH31" i="8"/>
  <c r="BB45" i="8"/>
  <c r="BL35" i="8"/>
  <c r="BG45" i="8"/>
  <c r="BH47" i="8"/>
  <c r="BL53" i="8"/>
  <c r="AZ31" i="8"/>
  <c r="BC31" i="8" s="1"/>
  <c r="BB47" i="8"/>
  <c r="AZ49" i="8"/>
  <c r="BG51" i="8"/>
  <c r="AZ47" i="8"/>
  <c r="AZ29" i="8"/>
  <c r="AZ43" i="8"/>
  <c r="AZ45" i="8"/>
  <c r="BG47" i="8"/>
  <c r="BG49" i="8"/>
  <c r="BG31" i="8"/>
  <c r="BL17" i="8"/>
  <c r="BK17" i="8"/>
  <c r="BI17" i="8"/>
  <c r="BJ17" i="8"/>
  <c r="BH17" i="8"/>
  <c r="C48" i="8"/>
  <c r="C47" i="8"/>
  <c r="C46" i="8"/>
  <c r="C45" i="8"/>
  <c r="BL15" i="8"/>
  <c r="AS15" i="8"/>
  <c r="AQ15" i="8"/>
  <c r="AP15" i="8"/>
  <c r="AN15" i="8"/>
  <c r="AM15" i="8"/>
  <c r="AK15" i="8"/>
  <c r="AJ15" i="8"/>
  <c r="AH15" i="8"/>
  <c r="AG15" i="8"/>
  <c r="AE15" i="8"/>
  <c r="BL13" i="8"/>
  <c r="BK13" i="8"/>
  <c r="AP13" i="8"/>
  <c r="AN13" i="8"/>
  <c r="AM13" i="8"/>
  <c r="AK13" i="8"/>
  <c r="AJ13" i="8"/>
  <c r="AH13" i="8"/>
  <c r="AG13" i="8"/>
  <c r="AE13" i="8"/>
  <c r="B12" i="8"/>
  <c r="B13" i="8" s="1"/>
  <c r="BL11" i="8"/>
  <c r="BK11" i="8"/>
  <c r="BJ11" i="8"/>
  <c r="AM11" i="8"/>
  <c r="AK11" i="8"/>
  <c r="AJ11" i="8"/>
  <c r="AH11" i="8"/>
  <c r="AG11" i="8"/>
  <c r="AE11" i="8"/>
  <c r="BL9" i="8"/>
  <c r="BK9" i="8"/>
  <c r="BJ9" i="8"/>
  <c r="BI9" i="8"/>
  <c r="AJ9" i="8"/>
  <c r="AH9" i="8"/>
  <c r="AG9" i="8"/>
  <c r="AE9" i="8"/>
  <c r="BL7" i="8"/>
  <c r="BK7" i="8"/>
  <c r="BJ7" i="8"/>
  <c r="BI7" i="8"/>
  <c r="BH7" i="8"/>
  <c r="AG7" i="8"/>
  <c r="BB7" i="8" s="1"/>
  <c r="AE7" i="8"/>
  <c r="AZ7" i="8" s="1"/>
  <c r="BL5" i="8"/>
  <c r="BK5" i="8"/>
  <c r="BJ5" i="8"/>
  <c r="BI5" i="8"/>
  <c r="BH5" i="8"/>
  <c r="BG5" i="8"/>
  <c r="DO2" i="8"/>
  <c r="DP1" i="8"/>
  <c r="DB4" i="8"/>
  <c r="CA8" i="8" s="1"/>
  <c r="CF4" i="8"/>
  <c r="CA6" i="8" s="1"/>
  <c r="CP2" i="8"/>
  <c r="BY1" i="8"/>
  <c r="BZ2" i="8"/>
  <c r="AT2" i="8"/>
  <c r="AQ2" i="8"/>
  <c r="AN2" i="8"/>
  <c r="AK2" i="8"/>
  <c r="AH2" i="8"/>
  <c r="AE2" i="8"/>
  <c r="BC25" i="8" l="1"/>
  <c r="BC27" i="8"/>
  <c r="BC59" i="8"/>
  <c r="BC67" i="8"/>
  <c r="BC63" i="8"/>
  <c r="BC5" i="8"/>
  <c r="BD5" i="8" s="1"/>
  <c r="BC41" i="8"/>
  <c r="BD41" i="8" s="1"/>
  <c r="BC47" i="8"/>
  <c r="BC23" i="8"/>
  <c r="BD23" i="8" s="1"/>
  <c r="BC7" i="8"/>
  <c r="BC45" i="8"/>
  <c r="BD45" i="8" s="1"/>
  <c r="BC65" i="8"/>
  <c r="BB17" i="8"/>
  <c r="BC17" i="8" s="1"/>
  <c r="BD17" i="8" s="1"/>
  <c r="X67" i="8"/>
  <c r="BW731" i="8" s="1"/>
  <c r="DD732" i="8" s="1"/>
  <c r="L67" i="8"/>
  <c r="BW266" i="8" s="1"/>
  <c r="X40" i="8"/>
  <c r="BW621" i="8" s="1"/>
  <c r="X32" i="8"/>
  <c r="BW585" i="8" s="1"/>
  <c r="L34" i="8"/>
  <c r="BW130" i="8" s="1"/>
  <c r="DD131" i="8" s="1"/>
  <c r="X85" i="8"/>
  <c r="BW812" i="8" s="1"/>
  <c r="DD813" i="8" s="1"/>
  <c r="X77" i="8"/>
  <c r="BW776" i="8" s="1"/>
  <c r="DD777" i="8" s="1"/>
  <c r="L79" i="8"/>
  <c r="BW321" i="8" s="1"/>
  <c r="DD322" i="8" s="1"/>
  <c r="L71" i="8"/>
  <c r="BW285" i="8" s="1"/>
  <c r="DD286" i="8" s="1"/>
  <c r="X54" i="8"/>
  <c r="BW685" i="8" s="1"/>
  <c r="X44" i="8"/>
  <c r="BW640" i="8" s="1"/>
  <c r="DD641" i="8" s="1"/>
  <c r="L54" i="8"/>
  <c r="BW221" i="8" s="1"/>
  <c r="DD222" i="8" s="1"/>
  <c r="L46" i="8"/>
  <c r="BW185" i="8" s="1"/>
  <c r="DD186" i="8" s="1"/>
  <c r="X27" i="8"/>
  <c r="BW576" i="8" s="1"/>
  <c r="X19" i="8"/>
  <c r="BW539" i="8" s="1"/>
  <c r="L21" i="8"/>
  <c r="BW84" i="8" s="1"/>
  <c r="DD85" i="8" s="1"/>
  <c r="L13" i="8"/>
  <c r="BW48" i="8" s="1"/>
  <c r="DD49" i="8" s="1"/>
  <c r="L23" i="8"/>
  <c r="BW94" i="8" s="1"/>
  <c r="DD95" i="8" s="1"/>
  <c r="V61" i="8"/>
  <c r="BU703" i="8" s="1"/>
  <c r="J61" i="8"/>
  <c r="BU239" i="8" s="1"/>
  <c r="V34" i="8"/>
  <c r="BU594" i="8" s="1"/>
  <c r="J36" i="8"/>
  <c r="BU139" i="8" s="1"/>
  <c r="CH140" i="8" s="1"/>
  <c r="V9" i="8"/>
  <c r="BU494" i="8" s="1"/>
  <c r="J11" i="8"/>
  <c r="BU39" i="8" s="1"/>
  <c r="CH40" i="8" s="1"/>
  <c r="J3" i="8"/>
  <c r="BU3" i="8" s="1"/>
  <c r="CH4" i="8" s="1"/>
  <c r="V79" i="8"/>
  <c r="BU785" i="8" s="1"/>
  <c r="CH786" i="8" s="1"/>
  <c r="V71" i="8"/>
  <c r="BU749" i="8" s="1"/>
  <c r="CH750" i="8" s="1"/>
  <c r="J81" i="8"/>
  <c r="BU330" i="8" s="1"/>
  <c r="CH331" i="8" s="1"/>
  <c r="J73" i="8"/>
  <c r="BU294" i="8" s="1"/>
  <c r="CH295" i="8" s="1"/>
  <c r="V56" i="8"/>
  <c r="BU694" i="8" s="1"/>
  <c r="V48" i="8"/>
  <c r="BU658" i="8" s="1"/>
  <c r="J56" i="8"/>
  <c r="BU230" i="8" s="1"/>
  <c r="CH231" i="8" s="1"/>
  <c r="J48" i="8"/>
  <c r="BU194" i="8" s="1"/>
  <c r="CH195" i="8" s="1"/>
  <c r="V21" i="8"/>
  <c r="BU549" i="8" s="1"/>
  <c r="CH550" i="8" s="1"/>
  <c r="V13" i="8"/>
  <c r="BU512" i="8" s="1"/>
  <c r="J23" i="8"/>
  <c r="BU94" i="8" s="1"/>
  <c r="CH95" i="8" s="1"/>
  <c r="J15" i="8"/>
  <c r="BU57" i="8" s="1"/>
  <c r="CH58" i="8" s="1"/>
  <c r="X61" i="8"/>
  <c r="BW703" i="8" s="1"/>
  <c r="L61" i="8"/>
  <c r="BW239" i="8" s="1"/>
  <c r="X34" i="8"/>
  <c r="BW594" i="8" s="1"/>
  <c r="X9" i="8"/>
  <c r="BW494" i="8" s="1"/>
  <c r="X79" i="8"/>
  <c r="BW785" i="8" s="1"/>
  <c r="DD786" i="8" s="1"/>
  <c r="X56" i="8"/>
  <c r="BW694" i="8" s="1"/>
  <c r="X21" i="8"/>
  <c r="BW549" i="8" s="1"/>
  <c r="DD550" i="8" s="1"/>
  <c r="X23" i="8"/>
  <c r="BW558" i="8" s="1"/>
  <c r="DD559" i="8" s="1"/>
  <c r="L36" i="8"/>
  <c r="BW139" i="8" s="1"/>
  <c r="DD140" i="8" s="1"/>
  <c r="L3" i="8"/>
  <c r="BW3" i="8" s="1"/>
  <c r="DD4" i="8" s="1"/>
  <c r="X71" i="8"/>
  <c r="BW749" i="8" s="1"/>
  <c r="DD750" i="8" s="1"/>
  <c r="L48" i="8"/>
  <c r="BW194" i="8" s="1"/>
  <c r="DD195" i="8" s="1"/>
  <c r="V63" i="8"/>
  <c r="BU712" i="8" s="1"/>
  <c r="J63" i="8"/>
  <c r="BU248" i="8" s="1"/>
  <c r="V36" i="8"/>
  <c r="BU603" i="8" s="1"/>
  <c r="J38" i="8"/>
  <c r="BU148" i="8" s="1"/>
  <c r="CH149" i="8" s="1"/>
  <c r="V11" i="8"/>
  <c r="BU503" i="8" s="1"/>
  <c r="V3" i="8"/>
  <c r="BU467" i="8" s="1"/>
  <c r="CH468" i="8" s="1"/>
  <c r="J5" i="8"/>
  <c r="BU12" i="8" s="1"/>
  <c r="CH13" i="8" s="1"/>
  <c r="V81" i="8"/>
  <c r="BU794" i="8" s="1"/>
  <c r="CH795" i="8" s="1"/>
  <c r="V73" i="8"/>
  <c r="BU758" i="8" s="1"/>
  <c r="CH759" i="8" s="1"/>
  <c r="J83" i="8"/>
  <c r="BU339" i="8" s="1"/>
  <c r="CH340" i="8" s="1"/>
  <c r="J75" i="8"/>
  <c r="BU303" i="8" s="1"/>
  <c r="CH304" i="8" s="1"/>
  <c r="V50" i="8"/>
  <c r="BU667" i="8" s="1"/>
  <c r="J50" i="8"/>
  <c r="BU203" i="8" s="1"/>
  <c r="CH204" i="8" s="1"/>
  <c r="J42" i="8"/>
  <c r="BU166" i="8" s="1"/>
  <c r="V23" i="8"/>
  <c r="BU558" i="8" s="1"/>
  <c r="CH559" i="8" s="1"/>
  <c r="V15" i="8"/>
  <c r="BU521" i="8" s="1"/>
  <c r="J25" i="8"/>
  <c r="BU103" i="8" s="1"/>
  <c r="CH104" i="8" s="1"/>
  <c r="J17" i="8"/>
  <c r="BU66" i="8" s="1"/>
  <c r="CH67" i="8" s="1"/>
  <c r="X63" i="8"/>
  <c r="BW712" i="8" s="1"/>
  <c r="L63" i="8"/>
  <c r="BW248" i="8" s="1"/>
  <c r="L38" i="8"/>
  <c r="BW148" i="8" s="1"/>
  <c r="DD149" i="8" s="1"/>
  <c r="X11" i="8"/>
  <c r="BW503" i="8" s="1"/>
  <c r="X3" i="8"/>
  <c r="BW467" i="8" s="1"/>
  <c r="DD468" i="8" s="1"/>
  <c r="X81" i="8"/>
  <c r="BW794" i="8" s="1"/>
  <c r="DD795" i="8" s="1"/>
  <c r="X73" i="8"/>
  <c r="BW758" i="8" s="1"/>
  <c r="DD759" i="8" s="1"/>
  <c r="L83" i="8"/>
  <c r="BW339" i="8" s="1"/>
  <c r="DD340" i="8" s="1"/>
  <c r="L75" i="8"/>
  <c r="BW303" i="8" s="1"/>
  <c r="DD304" i="8" s="1"/>
  <c r="X50" i="8"/>
  <c r="BW667" i="8" s="1"/>
  <c r="L42" i="8"/>
  <c r="BW166" i="8" s="1"/>
  <c r="V65" i="8"/>
  <c r="BU721" i="8" s="1"/>
  <c r="CH722" i="8" s="1"/>
  <c r="J65" i="8"/>
  <c r="BU257" i="8" s="1"/>
  <c r="V38" i="8"/>
  <c r="BU612" i="8" s="1"/>
  <c r="J40" i="8"/>
  <c r="BU157" i="8" s="1"/>
  <c r="J32" i="8"/>
  <c r="BU121" i="8" s="1"/>
  <c r="CH122" i="8" s="1"/>
  <c r="V5" i="8"/>
  <c r="BU476" i="8" s="1"/>
  <c r="CH477" i="8" s="1"/>
  <c r="J7" i="8"/>
  <c r="BU21" i="8" s="1"/>
  <c r="CH22" i="8" s="1"/>
  <c r="V83" i="8"/>
  <c r="BU803" i="8" s="1"/>
  <c r="CH804" i="8" s="1"/>
  <c r="V75" i="8"/>
  <c r="BU767" i="8" s="1"/>
  <c r="CH768" i="8" s="1"/>
  <c r="J85" i="8"/>
  <c r="BU348" i="8" s="1"/>
  <c r="CH349" i="8" s="1"/>
  <c r="J77" i="8"/>
  <c r="BU312" i="8" s="1"/>
  <c r="CH313" i="8" s="1"/>
  <c r="J69" i="8"/>
  <c r="BU276" i="8" s="1"/>
  <c r="CH277" i="8" s="1"/>
  <c r="V52" i="8"/>
  <c r="BU676" i="8" s="1"/>
  <c r="V42" i="8"/>
  <c r="BU630" i="8" s="1"/>
  <c r="J52" i="8"/>
  <c r="BU212" i="8" s="1"/>
  <c r="CH213" i="8" s="1"/>
  <c r="J44" i="8"/>
  <c r="BU175" i="8" s="1"/>
  <c r="V25" i="8"/>
  <c r="BU567" i="8" s="1"/>
  <c r="CH568" i="8" s="1"/>
  <c r="V17" i="8"/>
  <c r="BU530" i="8" s="1"/>
  <c r="J27" i="8"/>
  <c r="BU112" i="8" s="1"/>
  <c r="CH113" i="8" s="1"/>
  <c r="J19" i="8"/>
  <c r="BU75" i="8" s="1"/>
  <c r="CH76" i="8" s="1"/>
  <c r="L65" i="8"/>
  <c r="BW257" i="8" s="1"/>
  <c r="X38" i="8"/>
  <c r="BW612" i="8" s="1"/>
  <c r="L40" i="8"/>
  <c r="BW157" i="8" s="1"/>
  <c r="L32" i="8"/>
  <c r="BW121" i="8" s="1"/>
  <c r="DD122" i="8" s="1"/>
  <c r="X5" i="8"/>
  <c r="BW476" i="8" s="1"/>
  <c r="DD477" i="8" s="1"/>
  <c r="X83" i="8"/>
  <c r="BW803" i="8" s="1"/>
  <c r="DD804" i="8" s="1"/>
  <c r="X75" i="8"/>
  <c r="BW767" i="8" s="1"/>
  <c r="DD768" i="8" s="1"/>
  <c r="L77" i="8"/>
  <c r="BW312" i="8" s="1"/>
  <c r="DD313" i="8" s="1"/>
  <c r="X52" i="8"/>
  <c r="BW676" i="8" s="1"/>
  <c r="X17" i="8"/>
  <c r="BW530" i="8" s="1"/>
  <c r="L27" i="8"/>
  <c r="BW112" i="8" s="1"/>
  <c r="DD113" i="8" s="1"/>
  <c r="X65" i="8"/>
  <c r="BW721" i="8" s="1"/>
  <c r="DD722" i="8" s="1"/>
  <c r="L7" i="8"/>
  <c r="BW21" i="8" s="1"/>
  <c r="DD22" i="8" s="1"/>
  <c r="L85" i="8"/>
  <c r="BW348" i="8" s="1"/>
  <c r="DD349" i="8" s="1"/>
  <c r="L69" i="8"/>
  <c r="BW276" i="8" s="1"/>
  <c r="DD277" i="8" s="1"/>
  <c r="X42" i="8"/>
  <c r="BW630" i="8" s="1"/>
  <c r="L44" i="8"/>
  <c r="BW175" i="8" s="1"/>
  <c r="V67" i="8"/>
  <c r="BU731" i="8" s="1"/>
  <c r="CH732" i="8" s="1"/>
  <c r="J67" i="8"/>
  <c r="BU266" i="8" s="1"/>
  <c r="V40" i="8"/>
  <c r="BU621" i="8" s="1"/>
  <c r="V32" i="8"/>
  <c r="BU585" i="8" s="1"/>
  <c r="J34" i="8"/>
  <c r="BU130" i="8" s="1"/>
  <c r="CH131" i="8" s="1"/>
  <c r="V7" i="8"/>
  <c r="BU485" i="8" s="1"/>
  <c r="J9" i="8"/>
  <c r="BU30" i="8" s="1"/>
  <c r="CH31" i="8" s="1"/>
  <c r="V85" i="8"/>
  <c r="BU812" i="8" s="1"/>
  <c r="CH813" i="8" s="1"/>
  <c r="V77" i="8"/>
  <c r="BU776" i="8" s="1"/>
  <c r="CH777" i="8" s="1"/>
  <c r="V69" i="8"/>
  <c r="BU740" i="8" s="1"/>
  <c r="CH741" i="8" s="1"/>
  <c r="J79" i="8"/>
  <c r="BU321" i="8" s="1"/>
  <c r="CH322" i="8" s="1"/>
  <c r="J71" i="8"/>
  <c r="BU285" i="8" s="1"/>
  <c r="CH286" i="8" s="1"/>
  <c r="V54" i="8"/>
  <c r="BU685" i="8" s="1"/>
  <c r="V44" i="8"/>
  <c r="BU640" i="8" s="1"/>
  <c r="CH641" i="8" s="1"/>
  <c r="J54" i="8"/>
  <c r="BU221" i="8" s="1"/>
  <c r="CH222" i="8" s="1"/>
  <c r="J46" i="8"/>
  <c r="BU185" i="8" s="1"/>
  <c r="CH186" i="8" s="1"/>
  <c r="V27" i="8"/>
  <c r="BU576" i="8" s="1"/>
  <c r="V19" i="8"/>
  <c r="BU539" i="8" s="1"/>
  <c r="J21" i="8"/>
  <c r="BU84" i="8" s="1"/>
  <c r="CH85" i="8" s="1"/>
  <c r="J13" i="8"/>
  <c r="BU48" i="8" s="1"/>
  <c r="CH49" i="8" s="1"/>
  <c r="L15" i="8"/>
  <c r="BW57" i="8" s="1"/>
  <c r="DD58" i="8" s="1"/>
  <c r="L25" i="8"/>
  <c r="BW103" i="8" s="1"/>
  <c r="DD104" i="8" s="1"/>
  <c r="BW12" i="8"/>
  <c r="DD13" i="8" s="1"/>
  <c r="V46" i="8"/>
  <c r="BU649" i="8" s="1"/>
  <c r="BW330" i="8"/>
  <c r="DD331" i="8" s="1"/>
  <c r="X46" i="8"/>
  <c r="BW649" i="8" s="1"/>
  <c r="BW212" i="8"/>
  <c r="DD213" i="8" s="1"/>
  <c r="BW521" i="8"/>
  <c r="BW75" i="8"/>
  <c r="DD76" i="8" s="1"/>
  <c r="BW658" i="8"/>
  <c r="BW294" i="8"/>
  <c r="DD295" i="8" s="1"/>
  <c r="BW230" i="8"/>
  <c r="DD231" i="8" s="1"/>
  <c r="BW485" i="8"/>
  <c r="BW39" i="8"/>
  <c r="DD40" i="8" s="1"/>
  <c r="AZ33" i="8"/>
  <c r="BB29" i="8"/>
  <c r="BC29" i="8" s="1"/>
  <c r="BD29" i="8" s="1"/>
  <c r="BB49" i="8"/>
  <c r="BC49" i="8" s="1"/>
  <c r="BH27" i="8"/>
  <c r="BD27" i="8" s="1"/>
  <c r="BG35" i="8"/>
  <c r="BH35" i="8"/>
  <c r="BK33" i="8"/>
  <c r="AZ53" i="8"/>
  <c r="BC53" i="8" s="1"/>
  <c r="BJ69" i="8"/>
  <c r="BJ51" i="8"/>
  <c r="F35" i="8"/>
  <c r="BQ129" i="8"/>
  <c r="BY128" i="8" s="1"/>
  <c r="BG63" i="8"/>
  <c r="AZ35" i="8"/>
  <c r="BB35" i="8"/>
  <c r="BH49" i="8"/>
  <c r="BB51" i="8"/>
  <c r="BC51" i="8" s="1"/>
  <c r="BC69" i="8"/>
  <c r="BK69" i="8"/>
  <c r="BB33" i="8"/>
  <c r="BG53" i="8"/>
  <c r="BI69" i="8"/>
  <c r="BG33" i="8"/>
  <c r="BD59" i="8"/>
  <c r="BH65" i="8"/>
  <c r="BD65" i="8" s="1"/>
  <c r="BD25" i="8"/>
  <c r="BI31" i="8"/>
  <c r="BD31" i="8" s="1"/>
  <c r="BD61" i="8"/>
  <c r="BB43" i="8"/>
  <c r="BC43" i="8" s="1"/>
  <c r="BD43" i="8" s="1"/>
  <c r="R33" i="8"/>
  <c r="BQ593" i="8" s="1"/>
  <c r="BY592" i="8" s="1"/>
  <c r="BW203" i="8"/>
  <c r="DD204" i="8" s="1"/>
  <c r="BW603" i="8"/>
  <c r="BW740" i="8"/>
  <c r="DD741" i="8" s="1"/>
  <c r="BW30" i="8"/>
  <c r="DD31" i="8" s="1"/>
  <c r="F10" i="8"/>
  <c r="BQ38" i="8" s="1"/>
  <c r="BY37" i="8" s="1"/>
  <c r="R8" i="8"/>
  <c r="BQ493" i="8" s="1"/>
  <c r="BY492" i="8" s="1"/>
  <c r="F66" i="8"/>
  <c r="BQ265" i="8" s="1"/>
  <c r="BY264" i="8" s="1"/>
  <c r="R64" i="8"/>
  <c r="BQ720" i="8" s="1"/>
  <c r="BY719" i="8" s="1"/>
  <c r="BD67" i="8"/>
  <c r="BB11" i="8"/>
  <c r="AZ15" i="8"/>
  <c r="BD47" i="8"/>
  <c r="AD65" i="8"/>
  <c r="AN57" i="8" s="1"/>
  <c r="AD29" i="8"/>
  <c r="AN21" i="8" s="1"/>
  <c r="AD27" i="8"/>
  <c r="AK21" i="8" s="1"/>
  <c r="AD25" i="8"/>
  <c r="AH21" i="8" s="1"/>
  <c r="AD23" i="8"/>
  <c r="AE21" i="8" s="1"/>
  <c r="AD47" i="8"/>
  <c r="AN39" i="8" s="1"/>
  <c r="AD67" i="8"/>
  <c r="AQ57" i="8" s="1"/>
  <c r="AD63" i="8"/>
  <c r="AK57" i="8" s="1"/>
  <c r="AD49" i="8"/>
  <c r="AQ39" i="8" s="1"/>
  <c r="AD31" i="8"/>
  <c r="AQ21" i="8" s="1"/>
  <c r="AD61" i="8"/>
  <c r="AH57" i="8" s="1"/>
  <c r="AD59" i="8"/>
  <c r="AE57" i="8" s="1"/>
  <c r="AD51" i="8"/>
  <c r="AT39" i="8" s="1"/>
  <c r="AD45" i="8"/>
  <c r="AK39" i="8" s="1"/>
  <c r="AD33" i="8"/>
  <c r="AT21" i="8" s="1"/>
  <c r="AD69" i="8"/>
  <c r="AT57" i="8" s="1"/>
  <c r="AD43" i="8"/>
  <c r="AH39" i="8" s="1"/>
  <c r="AD41" i="8"/>
  <c r="AE39" i="8" s="1"/>
  <c r="AD53" i="8"/>
  <c r="AW39" i="8" s="1"/>
  <c r="AD35" i="8"/>
  <c r="AW21" i="8" s="1"/>
  <c r="BB9" i="8"/>
  <c r="AZ9" i="8"/>
  <c r="AZ11" i="8"/>
  <c r="BC11" i="8" s="1"/>
  <c r="BB13" i="8"/>
  <c r="AZ13" i="8"/>
  <c r="BB15" i="8"/>
  <c r="AD17" i="8"/>
  <c r="AW3" i="8" s="1"/>
  <c r="BG13" i="8"/>
  <c r="BG9" i="8"/>
  <c r="BH13" i="8"/>
  <c r="BJ13" i="8"/>
  <c r="BI13" i="8"/>
  <c r="BI15" i="8"/>
  <c r="BH9" i="8"/>
  <c r="BG11" i="8"/>
  <c r="BH15" i="8"/>
  <c r="BG7" i="8"/>
  <c r="BK15" i="8"/>
  <c r="BJ15" i="8"/>
  <c r="BG15" i="8"/>
  <c r="BH11" i="8"/>
  <c r="AD15" i="8"/>
  <c r="AT3" i="8" s="1"/>
  <c r="AD13" i="8"/>
  <c r="AQ3" i="8" s="1"/>
  <c r="AD7" i="8"/>
  <c r="AH3" i="8" s="1"/>
  <c r="AD9" i="8"/>
  <c r="AK3" i="8" s="1"/>
  <c r="AD11" i="8"/>
  <c r="AN3" i="8" s="1"/>
  <c r="AD5" i="8"/>
  <c r="AE3" i="8" s="1"/>
  <c r="BI11" i="8"/>
  <c r="BD7" i="8" l="1"/>
  <c r="BD63" i="8"/>
  <c r="BC13" i="8"/>
  <c r="BD13" i="8" s="1"/>
  <c r="BC35" i="8"/>
  <c r="BD35" i="8" s="1"/>
  <c r="BC33" i="8"/>
  <c r="BD33" i="8" s="1"/>
  <c r="BD51" i="8"/>
  <c r="BC15" i="8"/>
  <c r="BD15" i="8" s="1"/>
  <c r="BD49" i="8"/>
  <c r="CH704" i="8"/>
  <c r="CH686" i="8"/>
  <c r="DD695" i="8"/>
  <c r="CH650" i="8"/>
  <c r="DD686" i="8"/>
  <c r="DD677" i="8"/>
  <c r="CH677" i="8"/>
  <c r="DD713" i="8"/>
  <c r="DD668" i="8"/>
  <c r="CH668" i="8"/>
  <c r="CH713" i="8"/>
  <c r="DD704" i="8"/>
  <c r="CH695" i="8"/>
  <c r="DD659" i="8"/>
  <c r="DD650" i="8"/>
  <c r="CH659" i="8"/>
  <c r="DD595" i="8"/>
  <c r="CH613" i="8"/>
  <c r="DD577" i="8"/>
  <c r="DD631" i="8"/>
  <c r="DD604" i="8"/>
  <c r="CH595" i="8"/>
  <c r="CH577" i="8"/>
  <c r="DD613" i="8"/>
  <c r="CH631" i="8"/>
  <c r="CH622" i="8"/>
  <c r="CH604" i="8"/>
  <c r="DD586" i="8"/>
  <c r="DD622" i="8"/>
  <c r="CH586" i="8"/>
  <c r="CH531" i="8"/>
  <c r="CH486" i="8"/>
  <c r="CH522" i="8"/>
  <c r="DD495" i="8"/>
  <c r="DD486" i="8"/>
  <c r="DD540" i="8"/>
  <c r="DD522" i="8"/>
  <c r="CH513" i="8"/>
  <c r="DD531" i="8"/>
  <c r="CH540" i="8"/>
  <c r="CH504" i="8"/>
  <c r="DD504" i="8"/>
  <c r="CH495" i="8"/>
  <c r="CH258" i="8"/>
  <c r="DD267" i="8"/>
  <c r="DD258" i="8"/>
  <c r="CH240" i="8"/>
  <c r="CH249" i="8"/>
  <c r="CH267" i="8"/>
  <c r="DD249" i="8"/>
  <c r="DD240" i="8"/>
  <c r="DD176" i="8"/>
  <c r="CH158" i="8"/>
  <c r="DD158" i="8"/>
  <c r="CH176" i="8"/>
  <c r="DD167" i="8"/>
  <c r="CH167" i="8"/>
  <c r="CH358" i="8"/>
  <c r="DD358" i="8"/>
  <c r="BC9" i="8"/>
  <c r="BD9" i="8" s="1"/>
  <c r="BD53" i="8"/>
  <c r="R35" i="8"/>
  <c r="BQ602" i="8" s="1"/>
  <c r="BY601" i="8" s="1"/>
  <c r="BQ138" i="8"/>
  <c r="BY137" i="8" s="1"/>
  <c r="F37" i="8"/>
  <c r="BD69" i="8"/>
  <c r="BE69" i="8" s="1"/>
  <c r="F12" i="8"/>
  <c r="BQ47" i="8" s="1"/>
  <c r="BY46" i="8" s="1"/>
  <c r="R10" i="8"/>
  <c r="BQ502" i="8" s="1"/>
  <c r="BY501" i="8" s="1"/>
  <c r="F68" i="8"/>
  <c r="BQ275" i="8" s="1"/>
  <c r="BY274" i="8" s="1"/>
  <c r="R66" i="8"/>
  <c r="BQ730" i="8" s="1"/>
  <c r="BY729" i="8" s="1"/>
  <c r="BD11" i="8"/>
  <c r="BE33" i="8" l="1"/>
  <c r="BE35" i="8"/>
  <c r="BE25" i="8"/>
  <c r="BE23" i="8"/>
  <c r="BE29" i="8"/>
  <c r="BE27" i="8"/>
  <c r="BE53" i="8"/>
  <c r="BE43" i="8"/>
  <c r="BE47" i="8"/>
  <c r="BE45" i="8"/>
  <c r="BE13" i="8"/>
  <c r="BE59" i="8"/>
  <c r="BE67" i="8"/>
  <c r="BE61" i="8"/>
  <c r="BE9" i="8"/>
  <c r="BE7" i="8"/>
  <c r="BE17" i="8"/>
  <c r="BE41" i="8"/>
  <c r="BE51" i="8"/>
  <c r="BE15" i="8"/>
  <c r="BE31" i="8"/>
  <c r="BE65" i="8"/>
  <c r="BE63" i="8"/>
  <c r="BE49" i="8"/>
  <c r="BE5" i="8"/>
  <c r="BE11" i="8"/>
  <c r="BQ147" i="8"/>
  <c r="BY146" i="8" s="1"/>
  <c r="R37" i="8"/>
  <c r="BQ611" i="8" s="1"/>
  <c r="BY610" i="8" s="1"/>
  <c r="F39" i="8"/>
  <c r="F14" i="8"/>
  <c r="BQ56" i="8" s="1"/>
  <c r="BY55" i="8" s="1"/>
  <c r="R12" i="8"/>
  <c r="BQ511" i="8" s="1"/>
  <c r="BY510" i="8" s="1"/>
  <c r="F70" i="8"/>
  <c r="BQ284" i="8" s="1"/>
  <c r="BY283" i="8" s="1"/>
  <c r="R68" i="8"/>
  <c r="BQ739" i="8" s="1"/>
  <c r="BY738" i="8" s="1"/>
  <c r="AD75" i="8" l="1"/>
  <c r="AD78" i="8"/>
  <c r="AD77" i="8"/>
  <c r="AD76" i="8"/>
  <c r="AD74" i="8"/>
  <c r="AD79" i="8"/>
  <c r="AD73" i="8"/>
  <c r="AD72" i="8"/>
  <c r="BQ156" i="8"/>
  <c r="BY155" i="8" s="1"/>
  <c r="R39" i="8"/>
  <c r="BQ620" i="8" s="1"/>
  <c r="BY619" i="8" s="1"/>
  <c r="F41" i="8"/>
  <c r="F16" i="8"/>
  <c r="BQ65" i="8" s="1"/>
  <c r="BY64" i="8" s="1"/>
  <c r="R14" i="8"/>
  <c r="BQ520" i="8" s="1"/>
  <c r="BY519" i="8" s="1"/>
  <c r="F72" i="8"/>
  <c r="BQ293" i="8" s="1"/>
  <c r="BY292" i="8" s="1"/>
  <c r="R70" i="8"/>
  <c r="BQ748" i="8" s="1"/>
  <c r="BY747" i="8" s="1"/>
  <c r="L95" i="8" l="1"/>
  <c r="J95" i="8"/>
  <c r="J97" i="8"/>
  <c r="L91" i="8"/>
  <c r="L97" i="8"/>
  <c r="J91" i="8"/>
  <c r="J93" i="8"/>
  <c r="L93" i="8"/>
  <c r="BQ165" i="8"/>
  <c r="BY164" i="8" s="1"/>
  <c r="R41" i="8"/>
  <c r="BQ629" i="8" s="1"/>
  <c r="BY628" i="8" s="1"/>
  <c r="F43" i="8"/>
  <c r="F18" i="8"/>
  <c r="BQ74" i="8" s="1"/>
  <c r="BY73" i="8" s="1"/>
  <c r="R16" i="8"/>
  <c r="BQ529" i="8" s="1"/>
  <c r="BY528" i="8" s="1"/>
  <c r="F74" i="8"/>
  <c r="BQ302" i="8" s="1"/>
  <c r="BY301" i="8" s="1"/>
  <c r="R72" i="8"/>
  <c r="BQ757" i="8" s="1"/>
  <c r="BY756" i="8" s="1"/>
  <c r="BU385" i="8" l="1"/>
  <c r="CH449" i="8" s="1"/>
  <c r="L105" i="8"/>
  <c r="BW385" i="8"/>
  <c r="DD449" i="8" s="1"/>
  <c r="L101" i="8"/>
  <c r="BU376" i="8"/>
  <c r="CH440" i="8" s="1"/>
  <c r="L103" i="8"/>
  <c r="BW376" i="8"/>
  <c r="DD440" i="8" s="1"/>
  <c r="L99" i="8"/>
  <c r="BU367" i="8"/>
  <c r="CH431" i="8" s="1"/>
  <c r="J105" i="8"/>
  <c r="BW367" i="8"/>
  <c r="DD431" i="8" s="1"/>
  <c r="J101" i="8"/>
  <c r="BU357" i="8"/>
  <c r="J103" i="8"/>
  <c r="BW357" i="8"/>
  <c r="J99" i="8"/>
  <c r="BQ174" i="8"/>
  <c r="BY173" i="8" s="1"/>
  <c r="R43" i="8"/>
  <c r="BQ639" i="8" s="1"/>
  <c r="BY638" i="8" s="1"/>
  <c r="F45" i="8"/>
  <c r="F20" i="8"/>
  <c r="BQ83" i="8" s="1"/>
  <c r="BY82" i="8" s="1"/>
  <c r="R18" i="8"/>
  <c r="BQ538" i="8" s="1"/>
  <c r="BY537" i="8" s="1"/>
  <c r="F76" i="8"/>
  <c r="BQ311" i="8" s="1"/>
  <c r="BY310" i="8" s="1"/>
  <c r="R74" i="8"/>
  <c r="BQ766" i="8" s="1"/>
  <c r="BY765" i="8" s="1"/>
  <c r="BU421" i="8" l="1"/>
  <c r="L113" i="8"/>
  <c r="BW458" i="8" s="1"/>
  <c r="BW421" i="8"/>
  <c r="L111" i="8"/>
  <c r="BW448" i="8" s="1"/>
  <c r="BU412" i="8"/>
  <c r="J113" i="8"/>
  <c r="BU458" i="8" s="1"/>
  <c r="BW412" i="8"/>
  <c r="J111" i="8"/>
  <c r="BU448" i="8" s="1"/>
  <c r="BW403" i="8"/>
  <c r="L107" i="8"/>
  <c r="BW430" i="8" s="1"/>
  <c r="BU403" i="8"/>
  <c r="L109" i="8"/>
  <c r="BW439" i="8" s="1"/>
  <c r="BU394" i="8"/>
  <c r="J109" i="8"/>
  <c r="BU439" i="8" s="1"/>
  <c r="BW394" i="8"/>
  <c r="J107" i="8"/>
  <c r="BU430" i="8" s="1"/>
  <c r="BQ184" i="8"/>
  <c r="BY183" i="8" s="1"/>
  <c r="F47" i="8"/>
  <c r="R45" i="8"/>
  <c r="BQ648" i="8" s="1"/>
  <c r="BY647" i="8" s="1"/>
  <c r="F78" i="8"/>
  <c r="BQ320" i="8" s="1"/>
  <c r="BY319" i="8" s="1"/>
  <c r="R76" i="8"/>
  <c r="BQ775" i="8" s="1"/>
  <c r="BY774" i="8" s="1"/>
  <c r="F22" i="8"/>
  <c r="BQ93" i="8" s="1"/>
  <c r="BY92" i="8" s="1"/>
  <c r="R20" i="8"/>
  <c r="BQ548" i="8" s="1"/>
  <c r="BY547" i="8" s="1"/>
  <c r="BQ193" i="8" l="1"/>
  <c r="BY192" i="8" s="1"/>
  <c r="R47" i="8"/>
  <c r="BQ657" i="8" s="1"/>
  <c r="BY656" i="8" s="1"/>
  <c r="F49" i="8"/>
  <c r="F80" i="8"/>
  <c r="BQ329" i="8" s="1"/>
  <c r="BY328" i="8" s="1"/>
  <c r="R78" i="8"/>
  <c r="BQ784" i="8" s="1"/>
  <c r="BY783" i="8" s="1"/>
  <c r="F24" i="8"/>
  <c r="BQ102" i="8" s="1"/>
  <c r="BY101" i="8" s="1"/>
  <c r="R22" i="8"/>
  <c r="BQ557" i="8" s="1"/>
  <c r="BY556" i="8" s="1"/>
  <c r="BQ202" i="8" l="1"/>
  <c r="BY201" i="8" s="1"/>
  <c r="F51" i="8"/>
  <c r="R49" i="8"/>
  <c r="BQ666" i="8" s="1"/>
  <c r="BY665" i="8" s="1"/>
  <c r="F82" i="8"/>
  <c r="BQ338" i="8" s="1"/>
  <c r="BY337" i="8" s="1"/>
  <c r="R80" i="8"/>
  <c r="BQ793" i="8" s="1"/>
  <c r="BY792" i="8" s="1"/>
  <c r="F26" i="8"/>
  <c r="BQ111" i="8" s="1"/>
  <c r="BY110" i="8" s="1"/>
  <c r="R24" i="8"/>
  <c r="BQ566" i="8" s="1"/>
  <c r="BY565" i="8" s="1"/>
  <c r="BQ211" i="8" l="1"/>
  <c r="BY210" i="8" s="1"/>
  <c r="R51" i="8"/>
  <c r="BQ675" i="8" s="1"/>
  <c r="BY674" i="8" s="1"/>
  <c r="F53" i="8"/>
  <c r="F84" i="8"/>
  <c r="BQ347" i="8" s="1"/>
  <c r="BY346" i="8" s="1"/>
  <c r="R82" i="8"/>
  <c r="BQ802" i="8" s="1"/>
  <c r="BY801" i="8" s="1"/>
  <c r="R26" i="8"/>
  <c r="BQ575" i="8" s="1"/>
  <c r="BY574" i="8" s="1"/>
  <c r="BQ220" i="8" l="1"/>
  <c r="BY219" i="8" s="1"/>
  <c r="R53" i="8"/>
  <c r="BQ684" i="8" s="1"/>
  <c r="BY683" i="8" s="1"/>
  <c r="F55" i="8"/>
  <c r="R84" i="8"/>
  <c r="BQ811" i="8" s="1"/>
  <c r="BY810" i="8" s="1"/>
  <c r="BQ229" i="8" l="1"/>
  <c r="BY228" i="8" s="1"/>
  <c r="R55" i="8"/>
  <c r="BQ693" i="8" s="1"/>
  <c r="BY692" i="8" s="1"/>
</calcChain>
</file>

<file path=xl/sharedStrings.xml><?xml version="1.0" encoding="utf-8"?>
<sst xmlns="http://schemas.openxmlformats.org/spreadsheetml/2006/main" count="1863" uniqueCount="121">
  <si>
    <t>A</t>
  </si>
  <si>
    <t>skóre</t>
  </si>
  <si>
    <t>podíl</t>
  </si>
  <si>
    <t>body</t>
  </si>
  <si>
    <t>pořadí</t>
  </si>
  <si>
    <t>1. KOLO</t>
  </si>
  <si>
    <t>HŘIŠTĚ</t>
  </si>
  <si>
    <t>skupina</t>
  </si>
  <si>
    <t>:</t>
  </si>
  <si>
    <t>.  zápas</t>
  </si>
  <si>
    <t>Hřiště č.</t>
  </si>
  <si>
    <t>zápas</t>
  </si>
  <si>
    <t>2. KOLO</t>
  </si>
  <si>
    <t>tým č.</t>
  </si>
  <si>
    <t>-</t>
  </si>
  <si>
    <t>B</t>
  </si>
  <si>
    <t>3. KOLO</t>
  </si>
  <si>
    <t>Tým</t>
  </si>
  <si>
    <t>4. KOLO</t>
  </si>
  <si>
    <t>5. KOLO</t>
  </si>
  <si>
    <t>6. KOLO</t>
  </si>
  <si>
    <t>7. KOLO</t>
  </si>
  <si>
    <t>8. KOLO</t>
  </si>
  <si>
    <t>9. KOLO</t>
  </si>
  <si>
    <t>10. KOLO</t>
  </si>
  <si>
    <t>C</t>
  </si>
  <si>
    <t>D</t>
  </si>
  <si>
    <t>A1</t>
  </si>
  <si>
    <t>A2</t>
  </si>
  <si>
    <t>B1</t>
  </si>
  <si>
    <t>B2</t>
  </si>
  <si>
    <t>C1</t>
  </si>
  <si>
    <t>C2</t>
  </si>
  <si>
    <t>D1</t>
  </si>
  <si>
    <t>D2</t>
  </si>
  <si>
    <t>pořadí zápasů na HŘIŠTI 1</t>
  </si>
  <si>
    <t>pořadí zápasů na HŘIŠTI 2</t>
  </si>
  <si>
    <t>Skupina</t>
  </si>
  <si>
    <t>pořadí zápasů na HŘIŠTI 3</t>
  </si>
  <si>
    <t>pořadí zápasů na HŘIŠTI 4</t>
  </si>
  <si>
    <t/>
  </si>
  <si>
    <t>pořadí zápasů na HŘIŠTI 5</t>
  </si>
  <si>
    <t>pořadí zápasů na HŘIŠTI 6</t>
  </si>
  <si>
    <t>kolo</t>
  </si>
  <si>
    <t>POŘADÍ ZÁPASŮ NA HŘIŠTÍCH V NADSTAVBĚ</t>
  </si>
  <si>
    <t>N1</t>
  </si>
  <si>
    <t>N2</t>
  </si>
  <si>
    <t>N3</t>
  </si>
  <si>
    <t>N4</t>
  </si>
  <si>
    <t>čtvrtfinále</t>
  </si>
  <si>
    <t>o umístění</t>
  </si>
  <si>
    <t>U1</t>
  </si>
  <si>
    <t>U2</t>
  </si>
  <si>
    <t>poražený N1</t>
  </si>
  <si>
    <t>poražený N3</t>
  </si>
  <si>
    <t>poražený N2</t>
  </si>
  <si>
    <t>poražený N4</t>
  </si>
  <si>
    <t>S1</t>
  </si>
  <si>
    <t>S2</t>
  </si>
  <si>
    <t>semifinále</t>
  </si>
  <si>
    <t>vítěz N1</t>
  </si>
  <si>
    <t>vítěz N3</t>
  </si>
  <si>
    <t>vítěz N2</t>
  </si>
  <si>
    <t>vítěz N4</t>
  </si>
  <si>
    <t>zápas o</t>
  </si>
  <si>
    <t>7. místo</t>
  </si>
  <si>
    <t>poražený U1</t>
  </si>
  <si>
    <t>poražený U2</t>
  </si>
  <si>
    <t>F7</t>
  </si>
  <si>
    <t>F5</t>
  </si>
  <si>
    <t>F3</t>
  </si>
  <si>
    <t>F1</t>
  </si>
  <si>
    <t>5. místo</t>
  </si>
  <si>
    <t>3. místo</t>
  </si>
  <si>
    <t>1. místo</t>
  </si>
  <si>
    <t>finále o</t>
  </si>
  <si>
    <t>vítěz U1</t>
  </si>
  <si>
    <t>vítěz U2</t>
  </si>
  <si>
    <t>poražený S1</t>
  </si>
  <si>
    <t>poražený S2</t>
  </si>
  <si>
    <t>vítěz S1</t>
  </si>
  <si>
    <t>vítěz S2</t>
  </si>
  <si>
    <t>Kmochova "A"</t>
  </si>
  <si>
    <t>Prok.Velikého "A"</t>
  </si>
  <si>
    <t>Ovčárecká "A"</t>
  </si>
  <si>
    <t>Lipanská "A"</t>
  </si>
  <si>
    <t>Mnichovická "A"</t>
  </si>
  <si>
    <t>Prok.Velikého "B"</t>
  </si>
  <si>
    <t>Kmochova "B"</t>
  </si>
  <si>
    <t>Mnichovická "B"</t>
  </si>
  <si>
    <t>Masarykova "A"</t>
  </si>
  <si>
    <t>Ovčárecká "B"</t>
  </si>
  <si>
    <t>Masarykova "B"</t>
  </si>
  <si>
    <t>Lipanská "B"</t>
  </si>
  <si>
    <t>Pečky "A"</t>
  </si>
  <si>
    <t>Býchory "A"</t>
  </si>
  <si>
    <t>Býchory "B"</t>
  </si>
  <si>
    <t>Veltruby "A"</t>
  </si>
  <si>
    <t>Veltruby "B"</t>
  </si>
  <si>
    <t>Kouřim</t>
  </si>
  <si>
    <t>V.Osek "A"</t>
  </si>
  <si>
    <t>Pečky "B"</t>
  </si>
  <si>
    <t>V.Osek "B"</t>
  </si>
  <si>
    <t>Velim "A"</t>
  </si>
  <si>
    <t>Č.Pečky "B"</t>
  </si>
  <si>
    <t>Týnec n.L. "A"</t>
  </si>
  <si>
    <t>Týnec n.L. "B"</t>
  </si>
  <si>
    <t>Velim "B"</t>
  </si>
  <si>
    <t>11. KOLO</t>
  </si>
  <si>
    <t>12. KOLO</t>
  </si>
  <si>
    <t>13. KOLO</t>
  </si>
  <si>
    <t>Č.Pečky "A"</t>
  </si>
  <si>
    <t>Nadstavba oranžových bude pokračovat  15. kolem v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</si>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</sst>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2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9" tint="-0.499984740745262"/>
      <name val="Arial"/>
      <family val="2"/>
      <charset val="238"/>
    </font>
    <font>
      <b/>
      <sz val="11"/>
      <color theme="5" tint="-0.249977111117893"/>
      <name val="Arial"/>
      <family val="2"/>
      <charset val="238"/>
    </font>
    <font>
      <b/>
      <sz val="36"/>
      <color rgb="FFFFFF00"/>
      <name val="Arial"/>
      <family val="2"/>
      <charset val="238"/>
    </font>
    <font>
      <b/>
      <sz val="36"/>
      <color rgb="FF00B050"/>
      <name val="Arial"/>
      <family val="2"/>
      <charset val="238"/>
    </font>
    <font>
      <b/>
      <sz val="36"/>
      <color rgb="FF00B0F0"/>
      <name val="Arial"/>
      <family val="2"/>
      <charset val="238"/>
    </font>
    <font>
      <b/>
      <i/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sz val="20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i/>
      <sz val="16"/>
      <color rgb="FFFF0000"/>
      <name val="Calibri"/>
      <family val="2"/>
      <charset val="238"/>
      <scheme val="minor"/>
    </font>
    <font>
      <b/>
      <sz val="20"/>
      <color rgb="FFFF0000"/>
      <name val="Arial"/>
      <family val="2"/>
      <charset val="238"/>
    </font>
    <font>
      <b/>
      <sz val="18"/>
      <color rgb="FFFF0000"/>
      <name val="Calibri"/>
      <family val="2"/>
      <charset val="238"/>
      <scheme val="minor"/>
    </font>
    <font>
      <b/>
      <sz val="16"/>
      <color rgb="FFFF0000"/>
      <name val="Arial"/>
      <family val="2"/>
      <charset val="238"/>
    </font>
    <font>
      <b/>
      <sz val="24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8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i/>
      <sz val="16"/>
      <color rgb="FF00B050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b/>
      <i/>
      <sz val="16"/>
      <color rgb="FFFFFF00"/>
      <name val="Calibri"/>
      <family val="2"/>
      <charset val="238"/>
      <scheme val="minor"/>
    </font>
    <font>
      <i/>
      <sz val="11"/>
      <color rgb="FFFFFF00"/>
      <name val="Calibri"/>
      <family val="2"/>
      <charset val="238"/>
      <scheme val="minor"/>
    </font>
    <font>
      <b/>
      <sz val="36"/>
      <color theme="1"/>
      <name val="Arial"/>
      <family val="2"/>
      <charset val="238"/>
    </font>
    <font>
      <i/>
      <sz val="11"/>
      <color rgb="FF0070C0"/>
      <name val="Calibri"/>
      <family val="2"/>
      <charset val="238"/>
      <scheme val="minor"/>
    </font>
    <font>
      <b/>
      <i/>
      <sz val="16"/>
      <color rgb="FF0070C0"/>
      <name val="Calibri"/>
      <family val="2"/>
      <charset val="238"/>
      <scheme val="minor"/>
    </font>
    <font>
      <b/>
      <sz val="14"/>
      <color rgb="FFCC0000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20"/>
      <color rgb="FFCC0000"/>
      <name val="Arial"/>
      <family val="2"/>
      <charset val="238"/>
    </font>
    <font>
      <b/>
      <sz val="16"/>
      <color rgb="FFCC0000"/>
      <name val="Arial"/>
      <family val="2"/>
      <charset val="238"/>
    </font>
    <font>
      <b/>
      <sz val="24"/>
      <color rgb="FFCC0000"/>
      <name val="Arial"/>
      <family val="2"/>
      <charset val="238"/>
    </font>
    <font>
      <sz val="16"/>
      <color rgb="FFCC0000"/>
      <name val="Arial"/>
      <family val="2"/>
      <charset val="238"/>
    </font>
    <font>
      <b/>
      <sz val="11"/>
      <color rgb="FFCC0000"/>
      <name val="Calibri"/>
      <family val="2"/>
      <charset val="238"/>
    </font>
    <font>
      <b/>
      <sz val="14"/>
      <color rgb="FFCC0000"/>
      <name val="Calibri"/>
      <family val="2"/>
      <charset val="238"/>
    </font>
    <font>
      <b/>
      <sz val="18"/>
      <color rgb="FFCC0000"/>
      <name val="Calibri"/>
      <family val="2"/>
      <charset val="238"/>
    </font>
    <font>
      <b/>
      <sz val="16"/>
      <color rgb="FFCC0000"/>
      <name val="Calibri"/>
      <family val="2"/>
      <charset val="238"/>
    </font>
    <font>
      <b/>
      <sz val="18"/>
      <color rgb="FFCC0000"/>
      <name val="Arial"/>
      <family val="2"/>
      <charset val="238"/>
    </font>
    <font>
      <b/>
      <sz val="11"/>
      <color rgb="FFCC0000"/>
      <name val="Arial"/>
      <family val="2"/>
      <charset val="238"/>
    </font>
    <font>
      <b/>
      <sz val="14"/>
      <color rgb="FFCC0000"/>
      <name val="Arial"/>
      <family val="2"/>
      <charset val="238"/>
    </font>
    <font>
      <b/>
      <sz val="17"/>
      <color rgb="FFCC0000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trike/>
      <sz val="16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3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3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3"/>
      </left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" fontId="15" fillId="0" borderId="0" xfId="0" applyNumberFormat="1" applyFont="1"/>
    <xf numFmtId="0" fontId="6" fillId="0" borderId="0" xfId="0" applyFont="1"/>
    <xf numFmtId="0" fontId="1" fillId="0" borderId="0" xfId="0" applyFont="1"/>
    <xf numFmtId="20" fontId="2" fillId="6" borderId="62" xfId="0" applyNumberFormat="1" applyFont="1" applyFill="1" applyBorder="1" applyAlignment="1">
      <alignment horizontal="center" vertical="center"/>
    </xf>
    <xf numFmtId="0" fontId="16" fillId="6" borderId="62" xfId="0" applyFont="1" applyFill="1" applyBorder="1" applyAlignment="1">
      <alignment horizontal="center" vertical="center"/>
    </xf>
    <xf numFmtId="3" fontId="6" fillId="6" borderId="62" xfId="0" applyNumberFormat="1" applyFont="1" applyFill="1" applyBorder="1" applyAlignment="1">
      <alignment horizontal="center" vertical="center"/>
    </xf>
    <xf numFmtId="0" fontId="10" fillId="4" borderId="63" xfId="0" applyFont="1" applyFill="1" applyBorder="1" applyAlignment="1">
      <alignment horizontal="center"/>
    </xf>
    <xf numFmtId="0" fontId="10" fillId="4" borderId="65" xfId="0" applyFont="1" applyFill="1" applyBorder="1" applyAlignment="1">
      <alignment horizontal="center"/>
    </xf>
    <xf numFmtId="0" fontId="17" fillId="6" borderId="67" xfId="0" applyFont="1" applyFill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/>
    </xf>
    <xf numFmtId="0" fontId="16" fillId="6" borderId="67" xfId="0" applyFont="1" applyFill="1" applyBorder="1" applyAlignment="1">
      <alignment horizontal="center" vertical="center"/>
    </xf>
    <xf numFmtId="0" fontId="7" fillId="4" borderId="68" xfId="0" applyFont="1" applyFill="1" applyBorder="1" applyAlignment="1">
      <alignment horizontal="center"/>
    </xf>
    <xf numFmtId="0" fontId="7" fillId="4" borderId="70" xfId="0" applyFont="1" applyFill="1" applyBorder="1" applyAlignment="1">
      <alignment horizontal="center"/>
    </xf>
    <xf numFmtId="4" fontId="15" fillId="0" borderId="0" xfId="0" applyNumberFormat="1" applyFont="1" applyAlignment="1">
      <alignment horizontal="center"/>
    </xf>
    <xf numFmtId="20" fontId="14" fillId="0" borderId="13" xfId="0" applyNumberFormat="1" applyFont="1" applyBorder="1" applyAlignment="1">
      <alignment horizontal="left"/>
    </xf>
    <xf numFmtId="0" fontId="3" fillId="0" borderId="0" xfId="0" applyFont="1"/>
    <xf numFmtId="0" fontId="14" fillId="0" borderId="0" xfId="0" applyFont="1" applyAlignment="1">
      <alignment horizontal="right"/>
    </xf>
    <xf numFmtId="20" fontId="14" fillId="0" borderId="0" xfId="0" applyNumberFormat="1" applyFont="1" applyAlignment="1">
      <alignment horizontal="left"/>
    </xf>
    <xf numFmtId="20" fontId="0" fillId="0" borderId="0" xfId="0" applyNumberFormat="1"/>
    <xf numFmtId="3" fontId="0" fillId="0" borderId="0" xfId="0" applyNumberFormat="1" applyAlignment="1">
      <alignment horizontal="center"/>
    </xf>
    <xf numFmtId="4" fontId="15" fillId="0" borderId="0" xfId="0" applyNumberFormat="1" applyFont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20" fontId="25" fillId="2" borderId="11" xfId="0" applyNumberFormat="1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3" fontId="25" fillId="2" borderId="12" xfId="0" applyNumberFormat="1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/>
    </xf>
    <xf numFmtId="0" fontId="7" fillId="4" borderId="69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31" fillId="3" borderId="3" xfId="0" applyFont="1" applyFill="1" applyBorder="1" applyAlignment="1">
      <alignment horizontal="left" vertical="center"/>
    </xf>
    <xf numFmtId="0" fontId="1" fillId="3" borderId="4" xfId="0" applyFont="1" applyFill="1" applyBorder="1"/>
    <xf numFmtId="0" fontId="1" fillId="3" borderId="15" xfId="0" applyFont="1" applyFill="1" applyBorder="1"/>
    <xf numFmtId="0" fontId="32" fillId="3" borderId="0" xfId="1" applyFont="1" applyFill="1" applyAlignment="1">
      <alignment vertical="center"/>
    </xf>
    <xf numFmtId="0" fontId="34" fillId="3" borderId="0" xfId="0" applyFont="1" applyFill="1" applyAlignment="1">
      <alignment vertical="center"/>
    </xf>
    <xf numFmtId="0" fontId="1" fillId="3" borderId="16" xfId="0" applyFont="1" applyFill="1" applyBorder="1"/>
    <xf numFmtId="0" fontId="30" fillId="3" borderId="0" xfId="1" applyFont="1" applyFill="1" applyAlignment="1">
      <alignment vertical="center"/>
    </xf>
    <xf numFmtId="0" fontId="35" fillId="3" borderId="0" xfId="1" applyFont="1" applyFill="1"/>
    <xf numFmtId="0" fontId="37" fillId="2" borderId="0" xfId="1" applyFont="1" applyFill="1" applyAlignment="1">
      <alignment vertical="center"/>
    </xf>
    <xf numFmtId="0" fontId="1" fillId="3" borderId="0" xfId="0" applyFont="1" applyFill="1"/>
    <xf numFmtId="0" fontId="38" fillId="3" borderId="42" xfId="1" applyFont="1" applyFill="1" applyBorder="1"/>
    <xf numFmtId="0" fontId="39" fillId="3" borderId="31" xfId="1" applyFont="1" applyFill="1" applyBorder="1" applyAlignment="1">
      <alignment vertical="center"/>
    </xf>
    <xf numFmtId="0" fontId="39" fillId="3" borderId="44" xfId="1" applyFont="1" applyFill="1" applyBorder="1" applyAlignment="1">
      <alignment horizontal="center"/>
    </xf>
    <xf numFmtId="0" fontId="38" fillId="3" borderId="0" xfId="1" applyFont="1" applyFill="1"/>
    <xf numFmtId="0" fontId="39" fillId="3" borderId="0" xfId="1" applyFont="1" applyFill="1" applyAlignment="1">
      <alignment horizontal="center" vertical="center"/>
    </xf>
    <xf numFmtId="0" fontId="39" fillId="3" borderId="0" xfId="1" applyFont="1" applyFill="1"/>
    <xf numFmtId="0" fontId="39" fillId="3" borderId="0" xfId="0" applyFont="1" applyFill="1"/>
    <xf numFmtId="0" fontId="38" fillId="3" borderId="42" xfId="0" applyFont="1" applyFill="1" applyBorder="1"/>
    <xf numFmtId="0" fontId="39" fillId="3" borderId="31" xfId="0" applyFont="1" applyFill="1" applyBorder="1" applyAlignment="1">
      <alignment vertical="center"/>
    </xf>
    <xf numFmtId="0" fontId="1" fillId="3" borderId="45" xfId="0" applyFont="1" applyFill="1" applyBorder="1"/>
    <xf numFmtId="0" fontId="1" fillId="3" borderId="46" xfId="0" applyFont="1" applyFill="1" applyBorder="1"/>
    <xf numFmtId="0" fontId="1" fillId="3" borderId="47" xfId="0" applyFont="1" applyFill="1" applyBorder="1"/>
    <xf numFmtId="0" fontId="30" fillId="3" borderId="0" xfId="1" applyFont="1" applyFill="1" applyAlignment="1">
      <alignment horizontal="left" vertical="center"/>
    </xf>
    <xf numFmtId="0" fontId="40" fillId="6" borderId="67" xfId="0" applyFont="1" applyFill="1" applyBorder="1" applyAlignment="1">
      <alignment horizontal="center" vertical="center"/>
    </xf>
    <xf numFmtId="3" fontId="41" fillId="6" borderId="62" xfId="0" applyNumberFormat="1" applyFont="1" applyFill="1" applyBorder="1" applyAlignment="1">
      <alignment horizontal="center" vertical="center"/>
    </xf>
    <xf numFmtId="0" fontId="42" fillId="6" borderId="67" xfId="0" applyFont="1" applyFill="1" applyBorder="1" applyAlignment="1">
      <alignment horizontal="center" vertical="center"/>
    </xf>
    <xf numFmtId="3" fontId="43" fillId="6" borderId="62" xfId="0" applyNumberFormat="1" applyFont="1" applyFill="1" applyBorder="1" applyAlignment="1">
      <alignment horizontal="center" vertical="center"/>
    </xf>
    <xf numFmtId="3" fontId="45" fillId="6" borderId="62" xfId="0" applyNumberFormat="1" applyFont="1" applyFill="1" applyBorder="1" applyAlignment="1">
      <alignment horizontal="center" vertical="center"/>
    </xf>
    <xf numFmtId="0" fontId="46" fillId="6" borderId="67" xfId="0" applyFont="1" applyFill="1" applyBorder="1" applyAlignment="1">
      <alignment horizontal="center" vertical="center"/>
    </xf>
    <xf numFmtId="0" fontId="48" fillId="0" borderId="3" xfId="0" applyFont="1" applyBorder="1"/>
    <xf numFmtId="0" fontId="47" fillId="0" borderId="3" xfId="0" applyFont="1" applyBorder="1"/>
    <xf numFmtId="0" fontId="48" fillId="0" borderId="4" xfId="0" applyFont="1" applyBorder="1"/>
    <xf numFmtId="0" fontId="48" fillId="0" borderId="15" xfId="0" applyFont="1" applyBorder="1"/>
    <xf numFmtId="0" fontId="50" fillId="0" borderId="0" xfId="1" applyFont="1" applyAlignment="1">
      <alignment vertical="center"/>
    </xf>
    <xf numFmtId="0" fontId="52" fillId="0" borderId="0" xfId="0" applyFont="1" applyAlignment="1">
      <alignment vertical="center"/>
    </xf>
    <xf numFmtId="0" fontId="48" fillId="0" borderId="16" xfId="0" applyFont="1" applyBorder="1"/>
    <xf numFmtId="0" fontId="53" fillId="0" borderId="0" xfId="1" applyFont="1"/>
    <xf numFmtId="0" fontId="55" fillId="0" borderId="0" xfId="1" applyFont="1" applyAlignment="1">
      <alignment vertical="center"/>
    </xf>
    <xf numFmtId="0" fontId="56" fillId="0" borderId="0" xfId="1" applyFont="1" applyAlignment="1">
      <alignment horizontal="center" vertical="center"/>
    </xf>
    <xf numFmtId="0" fontId="48" fillId="0" borderId="0" xfId="0" applyFont="1"/>
    <xf numFmtId="0" fontId="58" fillId="4" borderId="42" xfId="1" applyFont="1" applyFill="1" applyBorder="1"/>
    <xf numFmtId="0" fontId="59" fillId="4" borderId="31" xfId="1" applyFont="1" applyFill="1" applyBorder="1" applyAlignment="1">
      <alignment horizontal="center" vertical="center"/>
    </xf>
    <xf numFmtId="0" fontId="49" fillId="0" borderId="43" xfId="1" applyFont="1" applyBorder="1" applyAlignment="1">
      <alignment horizontal="left" vertical="center"/>
    </xf>
    <xf numFmtId="0" fontId="60" fillId="0" borderId="44" xfId="1" applyFont="1" applyBorder="1" applyAlignment="1">
      <alignment horizontal="center"/>
    </xf>
    <xf numFmtId="0" fontId="60" fillId="0" borderId="44" xfId="0" applyFont="1" applyBorder="1" applyAlignment="1">
      <alignment horizontal="center"/>
    </xf>
    <xf numFmtId="0" fontId="58" fillId="0" borderId="0" xfId="1" applyFont="1"/>
    <xf numFmtId="0" fontId="59" fillId="0" borderId="0" xfId="1" applyFont="1" applyAlignment="1">
      <alignment horizontal="center" vertical="center"/>
    </xf>
    <xf numFmtId="0" fontId="49" fillId="0" borderId="0" xfId="1" applyFont="1" applyAlignment="1">
      <alignment horizontal="left" vertical="center"/>
    </xf>
    <xf numFmtId="0" fontId="59" fillId="0" borderId="0" xfId="1" applyFont="1"/>
    <xf numFmtId="0" fontId="59" fillId="0" borderId="0" xfId="0" applyFont="1"/>
    <xf numFmtId="0" fontId="58" fillId="4" borderId="42" xfId="0" applyFont="1" applyFill="1" applyBorder="1"/>
    <xf numFmtId="0" fontId="59" fillId="4" borderId="31" xfId="0" applyFont="1" applyFill="1" applyBorder="1" applyAlignment="1">
      <alignment horizontal="center" vertical="center"/>
    </xf>
    <xf numFmtId="0" fontId="49" fillId="0" borderId="43" xfId="0" applyFont="1" applyBorder="1" applyAlignment="1">
      <alignment horizontal="left" vertical="center"/>
    </xf>
    <xf numFmtId="0" fontId="48" fillId="0" borderId="45" xfId="0" applyFont="1" applyBorder="1"/>
    <xf numFmtId="0" fontId="48" fillId="0" borderId="46" xfId="0" applyFont="1" applyBorder="1"/>
    <xf numFmtId="0" fontId="48" fillId="0" borderId="47" xfId="0" applyFont="1" applyBorder="1"/>
    <xf numFmtId="0" fontId="61" fillId="0" borderId="0" xfId="0" applyFont="1"/>
    <xf numFmtId="0" fontId="61" fillId="0" borderId="0" xfId="0" applyFont="1" applyAlignment="1">
      <alignment horizontal="center" vertical="center" wrapText="1"/>
    </xf>
    <xf numFmtId="0" fontId="0" fillId="7" borderId="0" xfId="0" applyFill="1"/>
    <xf numFmtId="0" fontId="0" fillId="8" borderId="0" xfId="0" applyFill="1"/>
    <xf numFmtId="0" fontId="62" fillId="4" borderId="7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3" fillId="0" borderId="41" xfId="0" applyNumberFormat="1" applyFont="1" applyBorder="1" applyAlignment="1">
      <alignment horizontal="center" vertical="center"/>
    </xf>
    <xf numFmtId="3" fontId="13" fillId="0" borderId="22" xfId="0" applyNumberFormat="1" applyFont="1" applyBorder="1" applyAlignment="1">
      <alignment horizontal="center" vertical="center"/>
    </xf>
    <xf numFmtId="0" fontId="19" fillId="3" borderId="30" xfId="0" applyFont="1" applyFill="1" applyBorder="1" applyAlignment="1">
      <alignment horizontal="center" vertical="center" wrapText="1"/>
    </xf>
    <xf numFmtId="0" fontId="19" fillId="3" borderId="48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9" fillId="3" borderId="51" xfId="0" applyFont="1" applyFill="1" applyBorder="1" applyAlignment="1">
      <alignment horizontal="center" vertical="center" wrapText="1"/>
    </xf>
    <xf numFmtId="0" fontId="19" fillId="3" borderId="32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3" fontId="13" fillId="0" borderId="37" xfId="0" applyNumberFormat="1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3" fontId="13" fillId="0" borderId="56" xfId="0" applyNumberFormat="1" applyFont="1" applyBorder="1" applyAlignment="1">
      <alignment horizontal="center" vertical="center"/>
    </xf>
    <xf numFmtId="0" fontId="19" fillId="3" borderId="34" xfId="0" applyFont="1" applyFill="1" applyBorder="1" applyAlignment="1">
      <alignment horizontal="center" vertical="center" wrapText="1"/>
    </xf>
    <xf numFmtId="0" fontId="19" fillId="3" borderId="35" xfId="0" applyFont="1" applyFill="1" applyBorder="1" applyAlignment="1">
      <alignment horizontal="center" vertical="center" wrapText="1"/>
    </xf>
    <xf numFmtId="0" fontId="19" fillId="3" borderId="59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57" fillId="0" borderId="0" xfId="1" applyFont="1" applyAlignment="1">
      <alignment horizontal="left" vertical="center"/>
    </xf>
    <xf numFmtId="0" fontId="36" fillId="3" borderId="0" xfId="1" applyFont="1" applyFill="1" applyAlignment="1">
      <alignment horizontal="center" vertical="center"/>
    </xf>
    <xf numFmtId="0" fontId="30" fillId="3" borderId="3" xfId="1" applyFont="1" applyFill="1" applyBorder="1" applyAlignment="1">
      <alignment horizontal="left"/>
    </xf>
    <xf numFmtId="0" fontId="30" fillId="3" borderId="0" xfId="1" applyFont="1" applyFill="1" applyAlignment="1">
      <alignment horizontal="left"/>
    </xf>
    <xf numFmtId="0" fontId="31" fillId="3" borderId="3" xfId="0" applyFont="1" applyFill="1" applyBorder="1" applyAlignment="1">
      <alignment horizontal="right" vertical="center"/>
    </xf>
    <xf numFmtId="0" fontId="30" fillId="3" borderId="0" xfId="1" applyFont="1" applyFill="1" applyAlignment="1">
      <alignment horizontal="right" vertical="center"/>
    </xf>
    <xf numFmtId="164" fontId="47" fillId="4" borderId="2" xfId="0" applyNumberFormat="1" applyFont="1" applyFill="1" applyBorder="1" applyAlignment="1">
      <alignment horizontal="center"/>
    </xf>
    <xf numFmtId="164" fontId="47" fillId="4" borderId="3" xfId="0" applyNumberFormat="1" applyFont="1" applyFill="1" applyBorder="1" applyAlignment="1">
      <alignment horizontal="center"/>
    </xf>
    <xf numFmtId="0" fontId="49" fillId="0" borderId="0" xfId="1" applyFont="1" applyAlignment="1">
      <alignment horizontal="center" vertical="center"/>
    </xf>
    <xf numFmtId="164" fontId="50" fillId="0" borderId="0" xfId="1" applyNumberFormat="1" applyFont="1" applyAlignment="1">
      <alignment horizontal="center" vertical="center"/>
    </xf>
    <xf numFmtId="0" fontId="51" fillId="0" borderId="0" xfId="1" applyFont="1" applyAlignment="1">
      <alignment horizontal="right" vertical="center"/>
    </xf>
    <xf numFmtId="0" fontId="49" fillId="0" borderId="0" xfId="1" applyFont="1" applyAlignment="1">
      <alignment horizontal="left" vertical="center"/>
    </xf>
    <xf numFmtId="0" fontId="50" fillId="4" borderId="0" xfId="0" applyFont="1" applyFill="1" applyAlignment="1">
      <alignment horizontal="center" vertical="center"/>
    </xf>
    <xf numFmtId="0" fontId="49" fillId="4" borderId="0" xfId="0" applyFont="1" applyFill="1" applyAlignment="1">
      <alignment horizontal="center" vertical="center"/>
    </xf>
    <xf numFmtId="164" fontId="28" fillId="2" borderId="2" xfId="0" applyNumberFormat="1" applyFont="1" applyFill="1" applyBorder="1" applyAlignment="1">
      <alignment horizontal="center"/>
    </xf>
    <xf numFmtId="164" fontId="28" fillId="2" borderId="3" xfId="0" applyNumberFormat="1" applyFont="1" applyFill="1" applyBorder="1" applyAlignment="1">
      <alignment horizontal="center"/>
    </xf>
    <xf numFmtId="0" fontId="39" fillId="3" borderId="31" xfId="1" applyFont="1" applyFill="1" applyBorder="1" applyAlignment="1">
      <alignment horizontal="center" vertical="center"/>
    </xf>
    <xf numFmtId="0" fontId="39" fillId="2" borderId="31" xfId="1" applyFont="1" applyFill="1" applyBorder="1" applyAlignment="1">
      <alignment horizontal="center" vertical="center"/>
    </xf>
    <xf numFmtId="0" fontId="39" fillId="2" borderId="43" xfId="1" applyFont="1" applyFill="1" applyBorder="1" applyAlignment="1">
      <alignment horizontal="center" vertical="center"/>
    </xf>
    <xf numFmtId="0" fontId="39" fillId="3" borderId="31" xfId="0" applyFont="1" applyFill="1" applyBorder="1" applyAlignment="1">
      <alignment horizontal="center" vertical="center"/>
    </xf>
    <xf numFmtId="0" fontId="39" fillId="2" borderId="31" xfId="0" applyFont="1" applyFill="1" applyBorder="1" applyAlignment="1">
      <alignment horizontal="center" vertical="center"/>
    </xf>
    <xf numFmtId="0" fontId="39" fillId="2" borderId="43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28" xfId="0" applyFont="1" applyFill="1" applyBorder="1" applyAlignment="1">
      <alignment horizontal="center" vertical="center" wrapText="1"/>
    </xf>
    <xf numFmtId="0" fontId="18" fillId="5" borderId="30" xfId="0" applyFont="1" applyFill="1" applyBorder="1" applyAlignment="1">
      <alignment horizontal="center" vertical="center" wrapText="1"/>
    </xf>
    <xf numFmtId="0" fontId="18" fillId="5" borderId="31" xfId="0" applyFont="1" applyFill="1" applyBorder="1" applyAlignment="1">
      <alignment horizontal="center" vertical="center" wrapText="1"/>
    </xf>
    <xf numFmtId="0" fontId="18" fillId="5" borderId="3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18" fillId="5" borderId="59" xfId="0" applyFont="1" applyFill="1" applyBorder="1" applyAlignment="1">
      <alignment horizontal="center" vertical="center" wrapText="1"/>
    </xf>
    <xf numFmtId="0" fontId="18" fillId="5" borderId="35" xfId="0" applyFont="1" applyFill="1" applyBorder="1" applyAlignment="1">
      <alignment horizontal="center" vertical="center" wrapText="1"/>
    </xf>
    <xf numFmtId="0" fontId="18" fillId="5" borderId="51" xfId="0" applyFont="1" applyFill="1" applyBorder="1" applyAlignment="1">
      <alignment horizontal="center" vertical="center" wrapText="1"/>
    </xf>
    <xf numFmtId="0" fontId="18" fillId="5" borderId="49" xfId="0" applyFont="1" applyFill="1" applyBorder="1" applyAlignment="1">
      <alignment horizontal="center" vertical="center" wrapText="1"/>
    </xf>
    <xf numFmtId="1" fontId="4" fillId="6" borderId="56" xfId="0" applyNumberFormat="1" applyFont="1" applyFill="1" applyBorder="1" applyAlignment="1">
      <alignment horizontal="center" vertical="center" wrapText="1"/>
    </xf>
    <xf numFmtId="1" fontId="4" fillId="6" borderId="22" xfId="0" applyNumberFormat="1" applyFont="1" applyFill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 wrapText="1"/>
    </xf>
    <xf numFmtId="0" fontId="62" fillId="4" borderId="31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textRotation="90" wrapText="1"/>
    </xf>
    <xf numFmtId="0" fontId="12" fillId="6" borderId="34" xfId="0" applyFont="1" applyFill="1" applyBorder="1" applyAlignment="1">
      <alignment horizontal="center" vertical="center" textRotation="90" wrapText="1"/>
    </xf>
    <xf numFmtId="1" fontId="4" fillId="6" borderId="41" xfId="0" applyNumberFormat="1" applyFont="1" applyFill="1" applyBorder="1" applyAlignment="1">
      <alignment horizontal="center" vertical="center" wrapText="1"/>
    </xf>
    <xf numFmtId="1" fontId="4" fillId="6" borderId="37" xfId="0" applyNumberFormat="1" applyFont="1" applyFill="1" applyBorder="1" applyAlignment="1">
      <alignment horizontal="center" vertical="center" wrapText="1"/>
    </xf>
    <xf numFmtId="0" fontId="30" fillId="3" borderId="0" xfId="1" applyFont="1" applyFill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33" fillId="3" borderId="0" xfId="1" applyFont="1" applyFill="1" applyAlignment="1">
      <alignment horizontal="right" vertical="center"/>
    </xf>
    <xf numFmtId="0" fontId="7" fillId="4" borderId="31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1" fillId="4" borderId="6" xfId="0" applyFont="1" applyFill="1" applyBorder="1" applyAlignment="1">
      <alignment horizontal="center"/>
    </xf>
    <xf numFmtId="0" fontId="11" fillId="4" borderId="55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53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 vertical="center" textRotation="90" wrapText="1"/>
    </xf>
    <xf numFmtId="0" fontId="18" fillId="5" borderId="60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52" xfId="0" applyFont="1" applyFill="1" applyBorder="1" applyAlignment="1">
      <alignment horizontal="center" vertical="center"/>
    </xf>
    <xf numFmtId="0" fontId="22" fillId="5" borderId="53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 textRotation="90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textRotation="90"/>
    </xf>
    <xf numFmtId="0" fontId="4" fillId="6" borderId="56" xfId="0" applyFont="1" applyFill="1" applyBorder="1" applyAlignment="1">
      <alignment horizontal="center" vertical="center" textRotation="90"/>
    </xf>
    <xf numFmtId="0" fontId="4" fillId="6" borderId="22" xfId="0" applyFont="1" applyFill="1" applyBorder="1" applyAlignment="1">
      <alignment horizontal="center" vertical="center" textRotation="90"/>
    </xf>
    <xf numFmtId="0" fontId="4" fillId="6" borderId="10" xfId="0" applyFont="1" applyFill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52" xfId="0" applyFont="1" applyFill="1" applyBorder="1" applyAlignment="1">
      <alignment horizontal="center" vertical="center"/>
    </xf>
    <xf numFmtId="0" fontId="21" fillId="5" borderId="53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52" xfId="0" applyFont="1" applyFill="1" applyBorder="1" applyAlignment="1">
      <alignment horizontal="center" vertical="center"/>
    </xf>
    <xf numFmtId="0" fontId="20" fillId="5" borderId="53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62" fillId="4" borderId="40" xfId="0" applyFont="1" applyFill="1" applyBorder="1" applyAlignment="1">
      <alignment horizontal="center" vertical="center" wrapText="1"/>
    </xf>
    <xf numFmtId="0" fontId="62" fillId="4" borderId="36" xfId="0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center" vertical="center"/>
    </xf>
    <xf numFmtId="0" fontId="44" fillId="5" borderId="6" xfId="0" applyFont="1" applyFill="1" applyBorder="1" applyAlignment="1">
      <alignment horizontal="center" vertical="center"/>
    </xf>
    <xf numFmtId="0" fontId="44" fillId="5" borderId="52" xfId="0" applyFont="1" applyFill="1" applyBorder="1" applyAlignment="1">
      <alignment horizontal="center" vertical="center"/>
    </xf>
    <xf numFmtId="0" fontId="44" fillId="5" borderId="53" xfId="0" applyFont="1" applyFill="1" applyBorder="1" applyAlignment="1">
      <alignment horizontal="center" vertical="center"/>
    </xf>
    <xf numFmtId="0" fontId="44" fillId="5" borderId="17" xfId="0" applyFont="1" applyFill="1" applyBorder="1" applyAlignment="1">
      <alignment horizontal="center" vertical="center"/>
    </xf>
    <xf numFmtId="0" fontId="44" fillId="5" borderId="18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6" fillId="6" borderId="61" xfId="0" applyFont="1" applyFill="1" applyBorder="1" applyAlignment="1">
      <alignment horizontal="center" vertical="center"/>
    </xf>
    <xf numFmtId="0" fontId="6" fillId="6" borderId="66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/>
    </xf>
    <xf numFmtId="0" fontId="7" fillId="4" borderId="69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20" fontId="25" fillId="2" borderId="11" xfId="0" applyNumberFormat="1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4" fillId="0" borderId="7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</cellXfs>
  <cellStyles count="3">
    <cellStyle name="Normální" xfId="0" builtinId="0"/>
    <cellStyle name="normální 3" xfId="2" xr:uid="{00000000-0005-0000-0000-000002000000}"/>
    <cellStyle name="normální 5" xfId="1" xr:uid="{00000000-0005-0000-0000-000003000000}"/>
  </cellStyles>
  <dxfs count="3">
    <dxf>
      <font>
        <b/>
        <i val="0"/>
        <color theme="5" tint="0.59996337778862885"/>
      </font>
    </dxf>
    <dxf>
      <font>
        <color theme="0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CC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  <pageSetUpPr fitToPage="1"/>
  </sheetPr>
  <dimension ref="B1:DQ819"/>
  <sheetViews>
    <sheetView tabSelected="1" topLeftCell="A83" zoomScale="61" zoomScaleNormal="57" workbookViewId="0">
      <selection activeCell="V103" sqref="V103"/>
    </sheetView>
  </sheetViews>
  <sheetFormatPr defaultRowHeight="22.5" customHeight="1" x14ac:dyDescent="0.3"/>
  <cols>
    <col min="1" max="1" width="2.88671875" customWidth="1"/>
    <col min="2" max="2" width="5.109375" hidden="1" customWidth="1"/>
    <col min="3" max="3" width="22.88671875" hidden="1" customWidth="1"/>
    <col min="4" max="4" width="2.109375" customWidth="1"/>
    <col min="5" max="9" width="7.88671875" customWidth="1"/>
    <col min="10" max="10" width="28.5546875" customWidth="1"/>
    <col min="11" max="11" width="2.88671875" customWidth="1"/>
    <col min="12" max="12" width="28.5546875" customWidth="1"/>
    <col min="13" max="13" width="8.5546875" customWidth="1"/>
    <col min="14" max="14" width="2.88671875" customWidth="1"/>
    <col min="15" max="15" width="8.5546875" customWidth="1"/>
    <col min="16" max="16" width="1.5546875" customWidth="1"/>
    <col min="17" max="21" width="7.88671875" customWidth="1"/>
    <col min="22" max="22" width="28.5546875" customWidth="1"/>
    <col min="23" max="23" width="2.88671875" customWidth="1"/>
    <col min="24" max="24" width="28.5546875" customWidth="1"/>
    <col min="25" max="25" width="8.5546875" customWidth="1"/>
    <col min="26" max="26" width="2.88671875" customWidth="1"/>
    <col min="27" max="27" width="8.5546875" customWidth="1"/>
    <col min="28" max="28" width="2.109375" customWidth="1"/>
    <col min="29" max="29" width="4.88671875" customWidth="1"/>
    <col min="30" max="30" width="25.6640625" style="2" customWidth="1"/>
    <col min="31" max="31" width="9.33203125" customWidth="1"/>
    <col min="32" max="32" width="2.109375" customWidth="1"/>
    <col min="33" max="34" width="9.33203125" customWidth="1"/>
    <col min="35" max="35" width="2.109375" customWidth="1"/>
    <col min="36" max="37" width="9.33203125" customWidth="1"/>
    <col min="38" max="38" width="2.109375" customWidth="1"/>
    <col min="39" max="40" width="9.33203125" customWidth="1"/>
    <col min="41" max="41" width="2.109375" customWidth="1"/>
    <col min="42" max="43" width="9.33203125" customWidth="1"/>
    <col min="44" max="44" width="2.109375" customWidth="1"/>
    <col min="45" max="46" width="9.33203125" customWidth="1"/>
    <col min="47" max="47" width="2.109375" customWidth="1"/>
    <col min="48" max="49" width="9.33203125" customWidth="1"/>
    <col min="50" max="50" width="2.109375" customWidth="1"/>
    <col min="51" max="51" width="9.33203125" customWidth="1"/>
    <col min="52" max="52" width="5" customWidth="1"/>
    <col min="53" max="53" width="2.109375" customWidth="1"/>
    <col min="54" max="55" width="5" customWidth="1"/>
    <col min="56" max="56" width="12.109375" customWidth="1"/>
    <col min="57" max="57" width="17.88671875" customWidth="1"/>
    <col min="58" max="58" width="1.44140625" style="3" customWidth="1"/>
    <col min="59" max="66" width="7.109375" style="3" hidden="1" customWidth="1"/>
    <col min="67" max="75" width="9.109375" hidden="1" customWidth="1"/>
    <col min="76" max="76" width="9.109375" style="5" customWidth="1"/>
    <col min="77" max="121" width="5" customWidth="1"/>
  </cols>
  <sheetData>
    <row r="1" spans="2:121" ht="22.5" customHeight="1" thickTop="1" thickBot="1" x14ac:dyDescent="0.4">
      <c r="D1" s="4"/>
      <c r="E1" s="277" t="s">
        <v>35</v>
      </c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4"/>
      <c r="Q1" s="101" t="s">
        <v>36</v>
      </c>
      <c r="R1" s="101"/>
      <c r="S1" s="101"/>
      <c r="T1" s="101"/>
      <c r="U1" s="101"/>
      <c r="V1" s="101"/>
      <c r="W1" s="101"/>
      <c r="X1" s="101"/>
      <c r="Y1" s="101"/>
      <c r="Z1" s="101"/>
      <c r="AA1" s="101"/>
      <c r="BY1" s="137">
        <f>BQ2</f>
        <v>0.375</v>
      </c>
      <c r="BZ1" s="138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70"/>
      <c r="DN1" s="70" t="s">
        <v>37</v>
      </c>
      <c r="DO1" s="69"/>
      <c r="DP1" s="70" t="str">
        <f>BT3</f>
        <v>A</v>
      </c>
      <c r="DQ1" s="71"/>
    </row>
    <row r="2" spans="2:121" ht="22.5" customHeight="1" thickTop="1" thickBot="1" x14ac:dyDescent="0.4">
      <c r="B2">
        <v>1</v>
      </c>
      <c r="C2" t="s">
        <v>82</v>
      </c>
      <c r="E2" s="268" t="s">
        <v>5</v>
      </c>
      <c r="F2" s="6">
        <v>0.375</v>
      </c>
      <c r="G2" s="7">
        <v>1</v>
      </c>
      <c r="H2" s="8" t="s">
        <v>6</v>
      </c>
      <c r="I2" s="8" t="s">
        <v>7</v>
      </c>
      <c r="J2" s="9">
        <v>1</v>
      </c>
      <c r="K2" s="270" t="s">
        <v>8</v>
      </c>
      <c r="L2" s="10">
        <v>24</v>
      </c>
      <c r="M2" s="272">
        <v>7</v>
      </c>
      <c r="N2" s="274" t="s">
        <v>8</v>
      </c>
      <c r="O2" s="266">
        <v>8</v>
      </c>
      <c r="Q2" s="268" t="str">
        <f>E2</f>
        <v>1. KOLO</v>
      </c>
      <c r="R2" s="6">
        <f>F2</f>
        <v>0.375</v>
      </c>
      <c r="S2" s="7">
        <v>2</v>
      </c>
      <c r="T2" s="8" t="s">
        <v>6</v>
      </c>
      <c r="U2" s="8" t="s">
        <v>7</v>
      </c>
      <c r="V2" s="9">
        <v>8</v>
      </c>
      <c r="W2" s="270" t="s">
        <v>8</v>
      </c>
      <c r="X2" s="10">
        <v>17</v>
      </c>
      <c r="Y2" s="272">
        <v>5</v>
      </c>
      <c r="Z2" s="274" t="s">
        <v>8</v>
      </c>
      <c r="AA2" s="266">
        <v>1</v>
      </c>
      <c r="AC2" s="260" t="s">
        <v>0</v>
      </c>
      <c r="AD2" s="261"/>
      <c r="AE2" s="220">
        <f>AC5</f>
        <v>1</v>
      </c>
      <c r="AF2" s="176"/>
      <c r="AG2" s="221"/>
      <c r="AH2" s="177">
        <f>AC7</f>
        <v>8</v>
      </c>
      <c r="AI2" s="176"/>
      <c r="AJ2" s="221"/>
      <c r="AK2" s="177">
        <f>AC9</f>
        <v>9</v>
      </c>
      <c r="AL2" s="176"/>
      <c r="AM2" s="176"/>
      <c r="AN2" s="177">
        <f>AC11</f>
        <v>16</v>
      </c>
      <c r="AO2" s="176"/>
      <c r="AP2" s="221"/>
      <c r="AQ2" s="176">
        <f>AC13</f>
        <v>17</v>
      </c>
      <c r="AR2" s="176"/>
      <c r="AS2" s="176"/>
      <c r="AT2" s="177">
        <f>AC15</f>
        <v>24</v>
      </c>
      <c r="AU2" s="176"/>
      <c r="AV2" s="176"/>
      <c r="AW2" s="177">
        <f>AC17</f>
        <v>25</v>
      </c>
      <c r="AX2" s="176"/>
      <c r="AY2" s="176"/>
      <c r="AZ2" s="178" t="s">
        <v>1</v>
      </c>
      <c r="BA2" s="179"/>
      <c r="BB2" s="180"/>
      <c r="BC2" s="233" t="s">
        <v>2</v>
      </c>
      <c r="BD2" s="236" t="s">
        <v>3</v>
      </c>
      <c r="BE2" s="239" t="s">
        <v>4</v>
      </c>
      <c r="BP2" t="str">
        <f>E2</f>
        <v>1. KOLO</v>
      </c>
      <c r="BQ2">
        <f t="shared" ref="BQ2:BW3" si="0">F2</f>
        <v>0.375</v>
      </c>
      <c r="BR2">
        <f t="shared" si="0"/>
        <v>1</v>
      </c>
      <c r="BS2" t="str">
        <f t="shared" si="0"/>
        <v>HŘIŠTĚ</v>
      </c>
      <c r="BT2" t="str">
        <f t="shared" si="0"/>
        <v>skupina</v>
      </c>
      <c r="BU2">
        <f t="shared" si="0"/>
        <v>1</v>
      </c>
      <c r="BV2" t="str">
        <f t="shared" si="0"/>
        <v>:</v>
      </c>
      <c r="BW2">
        <f t="shared" si="0"/>
        <v>24</v>
      </c>
      <c r="BY2" s="72"/>
      <c r="BZ2" s="139" t="str">
        <f>BP2</f>
        <v>1. KOLO</v>
      </c>
      <c r="CA2" s="139"/>
      <c r="CB2" s="139"/>
      <c r="CC2" s="139"/>
      <c r="CD2" s="73"/>
      <c r="CE2" s="140"/>
      <c r="CF2" s="140"/>
      <c r="CG2" s="73"/>
      <c r="CH2" s="73"/>
      <c r="CI2" s="73"/>
      <c r="CJ2" s="73"/>
      <c r="CK2" s="73"/>
      <c r="CL2" s="73"/>
      <c r="CM2" s="73"/>
      <c r="CN2" s="73"/>
      <c r="CO2" s="73"/>
      <c r="CP2" s="141">
        <f>BR2</f>
        <v>1</v>
      </c>
      <c r="CQ2" s="141"/>
      <c r="CR2" s="141"/>
      <c r="CS2" s="141"/>
      <c r="CT2" s="141"/>
      <c r="CU2" s="142" t="s">
        <v>9</v>
      </c>
      <c r="CV2" s="142"/>
      <c r="CW2" s="142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4"/>
      <c r="DL2" s="143" t="s">
        <v>10</v>
      </c>
      <c r="DM2" s="143"/>
      <c r="DN2" s="143"/>
      <c r="DO2" s="144">
        <f>BS3</f>
        <v>1</v>
      </c>
      <c r="DP2" s="144"/>
      <c r="DQ2" s="75"/>
    </row>
    <row r="3" spans="2:121" ht="22.5" customHeight="1" thickTop="1" thickBot="1" x14ac:dyDescent="0.45">
      <c r="B3">
        <v>2</v>
      </c>
      <c r="C3" t="s">
        <v>88</v>
      </c>
      <c r="E3" s="269"/>
      <c r="F3" s="11"/>
      <c r="G3" s="12" t="s">
        <v>11</v>
      </c>
      <c r="H3" s="13">
        <v>1</v>
      </c>
      <c r="I3" s="13" t="s">
        <v>0</v>
      </c>
      <c r="J3" s="14" t="str">
        <f t="shared" ref="J3" ca="1" si="1">LOOKUP(J2,$B$2:$B$50,$C$2:$C$48)</f>
        <v>Kmochova "A"</v>
      </c>
      <c r="K3" s="271"/>
      <c r="L3" s="15" t="str">
        <f t="shared" ref="L3" ca="1" si="2">LOOKUP(L2,$B$2:$B$50,$C$2:$C$48)</f>
        <v>Býchory "A"</v>
      </c>
      <c r="M3" s="273"/>
      <c r="N3" s="275"/>
      <c r="O3" s="267"/>
      <c r="Q3" s="269"/>
      <c r="R3" s="11"/>
      <c r="S3" s="12" t="s">
        <v>11</v>
      </c>
      <c r="T3" s="13">
        <v>2</v>
      </c>
      <c r="U3" s="13" t="s">
        <v>0</v>
      </c>
      <c r="V3" s="14" t="str">
        <f t="shared" ref="V3" ca="1" si="3">LOOKUP(V2,$B$2:$B$50,$C$2:$C$48)</f>
        <v>V.Osek "A"</v>
      </c>
      <c r="W3" s="271"/>
      <c r="X3" s="100" t="str">
        <f t="shared" ref="X3" ca="1" si="4">LOOKUP(X2,$B$2:$B$50,$C$2:$C$48)</f>
        <v>Pečky "B"</v>
      </c>
      <c r="Y3" s="273"/>
      <c r="Z3" s="275"/>
      <c r="AA3" s="267"/>
      <c r="AC3" s="262"/>
      <c r="AD3" s="263"/>
      <c r="AE3" s="249" t="str">
        <f ca="1">AD5</f>
        <v>Kmochova "A"</v>
      </c>
      <c r="AF3" s="228"/>
      <c r="AG3" s="229"/>
      <c r="AH3" s="227" t="str">
        <f ca="1">AD7</f>
        <v>V.Osek "A"</v>
      </c>
      <c r="AI3" s="228"/>
      <c r="AJ3" s="229"/>
      <c r="AK3" s="227" t="str">
        <f ca="1">AD9</f>
        <v>Ovčárecká "A"</v>
      </c>
      <c r="AL3" s="228"/>
      <c r="AM3" s="229"/>
      <c r="AN3" s="227" t="str">
        <f ca="1">AD11</f>
        <v>Mnichovická "B"</v>
      </c>
      <c r="AO3" s="228"/>
      <c r="AP3" s="229"/>
      <c r="AQ3" s="227" t="str">
        <f ca="1">AD13</f>
        <v>Pečky "B"</v>
      </c>
      <c r="AR3" s="228"/>
      <c r="AS3" s="229"/>
      <c r="AT3" s="227" t="str">
        <f ca="1">AD15</f>
        <v>Býchory "A"</v>
      </c>
      <c r="AU3" s="228"/>
      <c r="AV3" s="228"/>
      <c r="AW3" s="227" t="str">
        <f ca="1">AD17</f>
        <v>Týnec n.L. "A"</v>
      </c>
      <c r="AX3" s="228"/>
      <c r="AY3" s="228"/>
      <c r="AZ3" s="181"/>
      <c r="BA3" s="182"/>
      <c r="BB3" s="183"/>
      <c r="BC3" s="234"/>
      <c r="BD3" s="237"/>
      <c r="BE3" s="240"/>
      <c r="BP3">
        <f>E3</f>
        <v>0</v>
      </c>
      <c r="BQ3">
        <f t="shared" si="0"/>
        <v>0</v>
      </c>
      <c r="BR3" t="str">
        <f t="shared" si="0"/>
        <v>zápas</v>
      </c>
      <c r="BS3">
        <f t="shared" si="0"/>
        <v>1</v>
      </c>
      <c r="BT3" t="str">
        <f t="shared" si="0"/>
        <v>A</v>
      </c>
      <c r="BU3" t="str">
        <f t="shared" ca="1" si="0"/>
        <v>Kmochova "A"</v>
      </c>
      <c r="BW3" t="str">
        <f t="shared" ca="1" si="0"/>
        <v>Býchory "A"</v>
      </c>
      <c r="BY3" s="72"/>
      <c r="BZ3" s="139"/>
      <c r="CA3" s="139"/>
      <c r="CB3" s="139"/>
      <c r="CC3" s="139"/>
      <c r="CD3" s="73"/>
      <c r="CE3" s="140"/>
      <c r="CF3" s="140"/>
      <c r="CG3" s="73"/>
      <c r="CH3" s="73"/>
      <c r="CI3" s="73"/>
      <c r="CJ3" s="73"/>
      <c r="CK3" s="73"/>
      <c r="CL3" s="73"/>
      <c r="CM3" s="73"/>
      <c r="CN3" s="73"/>
      <c r="CO3" s="73"/>
      <c r="CP3" s="141"/>
      <c r="CQ3" s="141"/>
      <c r="CR3" s="141"/>
      <c r="CS3" s="141"/>
      <c r="CT3" s="141"/>
      <c r="CU3" s="142"/>
      <c r="CV3" s="142"/>
      <c r="CW3" s="142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4"/>
      <c r="DL3" s="143"/>
      <c r="DM3" s="143"/>
      <c r="DN3" s="143"/>
      <c r="DO3" s="144"/>
      <c r="DP3" s="144"/>
      <c r="DQ3" s="75"/>
    </row>
    <row r="4" spans="2:121" ht="22.5" customHeight="1" thickTop="1" thickBot="1" x14ac:dyDescent="0.4">
      <c r="B4">
        <v>3</v>
      </c>
      <c r="C4" t="s">
        <v>83</v>
      </c>
      <c r="D4" s="22"/>
      <c r="E4" s="268" t="s">
        <v>12</v>
      </c>
      <c r="F4" s="6">
        <f>F2+F$87</f>
        <v>0.38333333333333336</v>
      </c>
      <c r="G4" s="7">
        <f>G2+6</f>
        <v>7</v>
      </c>
      <c r="H4" s="8" t="s">
        <v>6</v>
      </c>
      <c r="I4" s="8" t="s">
        <v>7</v>
      </c>
      <c r="J4" s="9">
        <v>8</v>
      </c>
      <c r="K4" s="270" t="s">
        <v>8</v>
      </c>
      <c r="L4" s="10">
        <v>25</v>
      </c>
      <c r="M4" s="272">
        <v>10</v>
      </c>
      <c r="N4" s="274" t="s">
        <v>8</v>
      </c>
      <c r="O4" s="266">
        <v>7</v>
      </c>
      <c r="Q4" s="268" t="str">
        <f t="shared" ref="Q4" si="5">E4</f>
        <v>2. KOLO</v>
      </c>
      <c r="R4" s="6">
        <f>F4</f>
        <v>0.38333333333333336</v>
      </c>
      <c r="S4" s="7">
        <f t="shared" ref="S4" si="6">S2+6</f>
        <v>8</v>
      </c>
      <c r="T4" s="8" t="s">
        <v>6</v>
      </c>
      <c r="U4" s="66" t="s">
        <v>7</v>
      </c>
      <c r="V4" s="9">
        <v>7</v>
      </c>
      <c r="W4" s="270" t="s">
        <v>8</v>
      </c>
      <c r="X4" s="10">
        <v>18</v>
      </c>
      <c r="Y4" s="272">
        <v>5</v>
      </c>
      <c r="Z4" s="274" t="s">
        <v>8</v>
      </c>
      <c r="AA4" s="266">
        <v>9</v>
      </c>
      <c r="AC4" s="264"/>
      <c r="AD4" s="265"/>
      <c r="AE4" s="250"/>
      <c r="AF4" s="231"/>
      <c r="AG4" s="232"/>
      <c r="AH4" s="230"/>
      <c r="AI4" s="231"/>
      <c r="AJ4" s="232"/>
      <c r="AK4" s="230"/>
      <c r="AL4" s="231"/>
      <c r="AM4" s="232"/>
      <c r="AN4" s="230"/>
      <c r="AO4" s="231"/>
      <c r="AP4" s="232"/>
      <c r="AQ4" s="230"/>
      <c r="AR4" s="231"/>
      <c r="AS4" s="232"/>
      <c r="AT4" s="230"/>
      <c r="AU4" s="231"/>
      <c r="AV4" s="231"/>
      <c r="AW4" s="230"/>
      <c r="AX4" s="231"/>
      <c r="AY4" s="231"/>
      <c r="AZ4" s="184"/>
      <c r="BA4" s="185"/>
      <c r="BB4" s="186"/>
      <c r="BC4" s="235"/>
      <c r="BD4" s="238"/>
      <c r="BE4" s="241"/>
      <c r="BY4" s="72"/>
      <c r="BZ4" s="76"/>
      <c r="CA4" s="76"/>
      <c r="CB4" s="76"/>
      <c r="CC4" s="76"/>
      <c r="CD4" s="130" t="s">
        <v>13</v>
      </c>
      <c r="CE4" s="130"/>
      <c r="CF4" s="77">
        <f>BU2</f>
        <v>1</v>
      </c>
      <c r="CG4" s="78" t="s">
        <v>14</v>
      </c>
      <c r="CH4" s="131" t="str">
        <f ca="1">BU3</f>
        <v>Kmochova "A"</v>
      </c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76"/>
      <c r="CV4" s="76"/>
      <c r="CW4" s="76"/>
      <c r="CX4" s="76"/>
      <c r="CY4" s="76"/>
      <c r="CZ4" s="130" t="s">
        <v>13</v>
      </c>
      <c r="DA4" s="130"/>
      <c r="DB4" s="77">
        <f>BW2</f>
        <v>24</v>
      </c>
      <c r="DC4" s="78" t="s">
        <v>14</v>
      </c>
      <c r="DD4" s="131" t="str">
        <f ca="1">BW3</f>
        <v>Býchory "A"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75"/>
    </row>
    <row r="5" spans="2:121" ht="22.5" customHeight="1" thickTop="1" thickBot="1" x14ac:dyDescent="0.45">
      <c r="B5">
        <v>4</v>
      </c>
      <c r="C5" t="s">
        <v>94</v>
      </c>
      <c r="D5" s="1"/>
      <c r="E5" s="269"/>
      <c r="F5" s="11"/>
      <c r="G5" s="12" t="s">
        <v>11</v>
      </c>
      <c r="H5" s="13">
        <f>H3</f>
        <v>1</v>
      </c>
      <c r="I5" s="13" t="s">
        <v>0</v>
      </c>
      <c r="J5" s="14" t="str">
        <f t="shared" ref="J5" ca="1" si="7">LOOKUP(J4,$B$2:$B$50,$C$2:$C$48)</f>
        <v>V.Osek "A"</v>
      </c>
      <c r="K5" s="271"/>
      <c r="L5" s="15" t="str">
        <f t="shared" ref="L5" ca="1" si="8">LOOKUP(L4,$B$2:$B$50,$C$2:$C$48)</f>
        <v>Týnec n.L. "A"</v>
      </c>
      <c r="M5" s="273"/>
      <c r="N5" s="275"/>
      <c r="O5" s="267"/>
      <c r="Q5" s="269"/>
      <c r="R5" s="11"/>
      <c r="S5" s="12" t="s">
        <v>11</v>
      </c>
      <c r="T5" s="13">
        <f>T3</f>
        <v>2</v>
      </c>
      <c r="U5" s="65" t="s">
        <v>15</v>
      </c>
      <c r="V5" s="14" t="str">
        <f t="shared" ref="V5" ca="1" si="9">LOOKUP(V4,$B$2:$B$50,$C$2:$C$48)</f>
        <v>Mnichovická "A"</v>
      </c>
      <c r="W5" s="271"/>
      <c r="X5" s="15" t="str">
        <f t="shared" ref="X5" ca="1" si="10">LOOKUP(X4,$B$2:$B$50,$C$2:$C$48)</f>
        <v>V.Osek "B"</v>
      </c>
      <c r="Y5" s="273"/>
      <c r="Z5" s="275"/>
      <c r="AA5" s="267"/>
      <c r="AC5" s="222">
        <v>1</v>
      </c>
      <c r="AD5" s="248" t="str">
        <f ca="1">LOOKUP(AC5,B$2:B$50,C$2:C$48)</f>
        <v>Kmochova "A"</v>
      </c>
      <c r="AE5" s="170"/>
      <c r="AF5" s="171"/>
      <c r="AG5" s="172"/>
      <c r="AH5" s="118">
        <f>M43</f>
        <v>9</v>
      </c>
      <c r="AI5" s="119" t="s">
        <v>8</v>
      </c>
      <c r="AJ5" s="120">
        <f>O43</f>
        <v>4</v>
      </c>
      <c r="AK5" s="118">
        <f>M6</f>
        <v>5</v>
      </c>
      <c r="AL5" s="119" t="s">
        <v>8</v>
      </c>
      <c r="AM5" s="120">
        <f>O6</f>
        <v>9</v>
      </c>
      <c r="AN5" s="118">
        <f>Y10</f>
        <v>9</v>
      </c>
      <c r="AO5" s="119" t="s">
        <v>8</v>
      </c>
      <c r="AP5" s="120">
        <f>AA10</f>
        <v>8</v>
      </c>
      <c r="AQ5" s="118">
        <f>M22</f>
        <v>5</v>
      </c>
      <c r="AR5" s="119" t="s">
        <v>8</v>
      </c>
      <c r="AS5" s="120">
        <f>O22</f>
        <v>1</v>
      </c>
      <c r="AT5" s="118">
        <f>M2</f>
        <v>7</v>
      </c>
      <c r="AU5" s="119" t="s">
        <v>8</v>
      </c>
      <c r="AV5" s="119">
        <f>O2</f>
        <v>8</v>
      </c>
      <c r="AW5" s="118">
        <f>M18</f>
        <v>6</v>
      </c>
      <c r="AX5" s="119" t="s">
        <v>8</v>
      </c>
      <c r="AY5" s="119">
        <f>O18</f>
        <v>3</v>
      </c>
      <c r="AZ5" s="224">
        <f>AE5+AH5+AK5+AN5+AT5+AQ5+AW5</f>
        <v>41</v>
      </c>
      <c r="BA5" s="225" t="s">
        <v>8</v>
      </c>
      <c r="BB5" s="226">
        <f>AG5+AJ5+AM5+AP5+AV5+AS5+AY5</f>
        <v>33</v>
      </c>
      <c r="BC5" s="195">
        <f>IF(AZ5=0,0,AZ5/BB5)</f>
        <v>1.2424242424242424</v>
      </c>
      <c r="BD5" s="197">
        <f>BG5+BH5+BI5+BJ5+BK5+BL5+BM5+(BC5/100)</f>
        <v>10.012424242424242</v>
      </c>
      <c r="BE5" s="129">
        <f>IF(BD5=0,"",RANK(BD5,BD$5:BD$17))</f>
        <v>3</v>
      </c>
      <c r="BG5" s="16">
        <f>IF(AE5&gt;AG5,2,IF(AE5=AG5,0,1))</f>
        <v>0</v>
      </c>
      <c r="BH5" s="16">
        <f>IF(AH5&gt;AJ5,2,IF(AH5=AJ5,0,1))</f>
        <v>2</v>
      </c>
      <c r="BI5" s="16">
        <f>IF(AK5&gt;AM5,2,IF(AK5=AM5,0,1))</f>
        <v>1</v>
      </c>
      <c r="BJ5" s="16">
        <f>IF(AN5&gt;AP5,2,IF(AN5=AP5,0,1))</f>
        <v>2</v>
      </c>
      <c r="BK5" s="16">
        <f>IF(AQ5&gt;AS5,2,IF(AQ5=AS5,0,1))</f>
        <v>2</v>
      </c>
      <c r="BL5" s="16">
        <f>IF(AT5&gt;AV5,2,IF(AT5=AV5,0,1))</f>
        <v>1</v>
      </c>
      <c r="BM5" s="16">
        <f>IF(AW5&gt;AY5,2,IF(AW5=AY5,0,1))</f>
        <v>2</v>
      </c>
      <c r="BN5" s="16"/>
      <c r="BY5" s="72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9"/>
      <c r="DL5" s="79"/>
      <c r="DM5" s="79"/>
      <c r="DN5" s="79"/>
      <c r="DO5" s="79"/>
      <c r="DP5" s="79"/>
      <c r="DQ5" s="75"/>
    </row>
    <row r="6" spans="2:121" ht="22.5" customHeight="1" thickTop="1" thickBot="1" x14ac:dyDescent="0.45">
      <c r="B6">
        <v>5</v>
      </c>
      <c r="C6" t="s">
        <v>85</v>
      </c>
      <c r="D6" s="22"/>
      <c r="E6" s="268" t="s">
        <v>16</v>
      </c>
      <c r="F6" s="6">
        <f>F4+F$87</f>
        <v>0.39166666666666672</v>
      </c>
      <c r="G6" s="7">
        <f t="shared" ref="G6" si="11">G4+6</f>
        <v>13</v>
      </c>
      <c r="H6" s="8" t="s">
        <v>6</v>
      </c>
      <c r="I6" s="8" t="s">
        <v>7</v>
      </c>
      <c r="J6" s="9">
        <v>1</v>
      </c>
      <c r="K6" s="270" t="s">
        <v>8</v>
      </c>
      <c r="L6" s="10">
        <v>9</v>
      </c>
      <c r="M6" s="272">
        <v>5</v>
      </c>
      <c r="N6" s="274" t="s">
        <v>8</v>
      </c>
      <c r="O6" s="266">
        <v>9</v>
      </c>
      <c r="Q6" s="268" t="str">
        <f t="shared" ref="Q6" si="12">E6</f>
        <v>3. KOLO</v>
      </c>
      <c r="R6" s="6">
        <f>F6</f>
        <v>0.39166666666666672</v>
      </c>
      <c r="S6" s="7">
        <f t="shared" ref="S6" si="13">S4+6</f>
        <v>14</v>
      </c>
      <c r="T6" s="8" t="s">
        <v>6</v>
      </c>
      <c r="U6" s="8" t="s">
        <v>7</v>
      </c>
      <c r="V6" s="9">
        <v>16</v>
      </c>
      <c r="W6" s="270" t="s">
        <v>8</v>
      </c>
      <c r="X6" s="10">
        <v>25</v>
      </c>
      <c r="Y6" s="272">
        <v>5</v>
      </c>
      <c r="Z6" s="274" t="s">
        <v>8</v>
      </c>
      <c r="AA6" s="266">
        <v>8</v>
      </c>
      <c r="AC6" s="165"/>
      <c r="AD6" s="203"/>
      <c r="AE6" s="173"/>
      <c r="AF6" s="174"/>
      <c r="AG6" s="175"/>
      <c r="AH6" s="116"/>
      <c r="AI6" s="112"/>
      <c r="AJ6" s="117"/>
      <c r="AK6" s="121"/>
      <c r="AL6" s="122"/>
      <c r="AM6" s="123"/>
      <c r="AN6" s="121"/>
      <c r="AO6" s="122"/>
      <c r="AP6" s="123"/>
      <c r="AQ6" s="121"/>
      <c r="AR6" s="122"/>
      <c r="AS6" s="123"/>
      <c r="AT6" s="121"/>
      <c r="AU6" s="122"/>
      <c r="AV6" s="122"/>
      <c r="AW6" s="121"/>
      <c r="AX6" s="122"/>
      <c r="AY6" s="122"/>
      <c r="AZ6" s="153"/>
      <c r="BA6" s="155"/>
      <c r="BB6" s="157"/>
      <c r="BC6" s="196"/>
      <c r="BD6" s="198"/>
      <c r="BE6" s="114"/>
      <c r="BG6" s="16"/>
      <c r="BH6" s="16"/>
      <c r="BI6" s="16"/>
      <c r="BJ6" s="16"/>
      <c r="BK6" s="16"/>
      <c r="BL6" s="16"/>
      <c r="BM6" s="16"/>
      <c r="BN6" s="16"/>
      <c r="BY6" s="72"/>
      <c r="BZ6" s="80" t="s">
        <v>17</v>
      </c>
      <c r="CA6" s="81">
        <f>CF4</f>
        <v>1</v>
      </c>
      <c r="CB6" s="82" t="s">
        <v>8</v>
      </c>
      <c r="CC6" s="83">
        <v>1</v>
      </c>
      <c r="CD6" s="83">
        <v>2</v>
      </c>
      <c r="CE6" s="83">
        <v>3</v>
      </c>
      <c r="CF6" s="83">
        <v>4</v>
      </c>
      <c r="CG6" s="83">
        <v>5</v>
      </c>
      <c r="CH6" s="83">
        <v>6</v>
      </c>
      <c r="CI6" s="83">
        <v>7</v>
      </c>
      <c r="CJ6" s="83">
        <v>8</v>
      </c>
      <c r="CK6" s="83">
        <v>9</v>
      </c>
      <c r="CL6" s="83">
        <v>10</v>
      </c>
      <c r="CM6" s="83">
        <v>11</v>
      </c>
      <c r="CN6" s="83">
        <v>12</v>
      </c>
      <c r="CO6" s="83">
        <v>13</v>
      </c>
      <c r="CP6" s="83">
        <v>14</v>
      </c>
      <c r="CQ6" s="83">
        <v>15</v>
      </c>
      <c r="CR6" s="83">
        <v>16</v>
      </c>
      <c r="CS6" s="83">
        <v>17</v>
      </c>
      <c r="CT6" s="83">
        <v>18</v>
      </c>
      <c r="CU6" s="83">
        <v>19</v>
      </c>
      <c r="CV6" s="83">
        <v>20</v>
      </c>
      <c r="CW6" s="83">
        <v>21</v>
      </c>
      <c r="CX6" s="83">
        <v>22</v>
      </c>
      <c r="CY6" s="83">
        <v>23</v>
      </c>
      <c r="CZ6" s="83">
        <v>24</v>
      </c>
      <c r="DA6" s="83">
        <v>25</v>
      </c>
      <c r="DB6" s="83">
        <v>26</v>
      </c>
      <c r="DC6" s="83">
        <v>27</v>
      </c>
      <c r="DD6" s="83">
        <v>28</v>
      </c>
      <c r="DE6" s="83">
        <v>29</v>
      </c>
      <c r="DF6" s="83">
        <v>30</v>
      </c>
      <c r="DG6" s="83">
        <v>31</v>
      </c>
      <c r="DH6" s="83">
        <v>32</v>
      </c>
      <c r="DI6" s="83">
        <v>33</v>
      </c>
      <c r="DJ6" s="83">
        <v>34</v>
      </c>
      <c r="DK6" s="84">
        <v>35</v>
      </c>
      <c r="DL6" s="84">
        <v>36</v>
      </c>
      <c r="DM6" s="84">
        <v>37</v>
      </c>
      <c r="DN6" s="84">
        <v>38</v>
      </c>
      <c r="DO6" s="84">
        <v>39</v>
      </c>
      <c r="DP6" s="84">
        <v>40</v>
      </c>
      <c r="DQ6" s="75"/>
    </row>
    <row r="7" spans="2:121" ht="22.5" customHeight="1" thickTop="1" thickBot="1" x14ac:dyDescent="0.45">
      <c r="B7">
        <v>6</v>
      </c>
      <c r="C7" t="s">
        <v>111</v>
      </c>
      <c r="D7" s="1"/>
      <c r="E7" s="269"/>
      <c r="F7" s="11"/>
      <c r="G7" s="12" t="s">
        <v>11</v>
      </c>
      <c r="H7" s="13">
        <f>H5</f>
        <v>1</v>
      </c>
      <c r="I7" s="13" t="s">
        <v>0</v>
      </c>
      <c r="J7" s="14" t="str">
        <f t="shared" ref="J7" ca="1" si="14">LOOKUP(J6,$B$2:$B$50,$C$2:$C$48)</f>
        <v>Kmochova "A"</v>
      </c>
      <c r="K7" s="271"/>
      <c r="L7" s="15" t="str">
        <f t="shared" ref="L7" ca="1" si="15">LOOKUP(L6,$B$2:$B$50,$C$2:$C$48)</f>
        <v>Ovčárecká "A"</v>
      </c>
      <c r="M7" s="273"/>
      <c r="N7" s="275"/>
      <c r="O7" s="267"/>
      <c r="Q7" s="269"/>
      <c r="R7" s="11"/>
      <c r="S7" s="12" t="s">
        <v>11</v>
      </c>
      <c r="T7" s="13">
        <f>T5</f>
        <v>2</v>
      </c>
      <c r="U7" s="13" t="s">
        <v>0</v>
      </c>
      <c r="V7" s="14" t="str">
        <f t="shared" ref="V7" ca="1" si="16">LOOKUP(V6,$B$2:$B$50,$C$2:$C$48)</f>
        <v>Mnichovická "B"</v>
      </c>
      <c r="W7" s="271"/>
      <c r="X7" s="15" t="str">
        <f t="shared" ref="X7" ca="1" si="17">LOOKUP(X6,$B$2:$B$50,$C$2:$C$48)</f>
        <v>Týnec n.L. "A"</v>
      </c>
      <c r="Y7" s="273"/>
      <c r="Z7" s="275"/>
      <c r="AA7" s="267"/>
      <c r="AC7" s="161">
        <v>8</v>
      </c>
      <c r="AD7" s="203" t="str">
        <f ca="1">LOOKUP(AC7,B$2:B$50,C$2:C$48)</f>
        <v>V.Osek "A"</v>
      </c>
      <c r="AE7" s="104">
        <f>AJ5</f>
        <v>4</v>
      </c>
      <c r="AF7" s="106" t="s">
        <v>8</v>
      </c>
      <c r="AG7" s="106">
        <f>AH5</f>
        <v>9</v>
      </c>
      <c r="AH7" s="193"/>
      <c r="AI7" s="174"/>
      <c r="AJ7" s="175"/>
      <c r="AK7" s="112">
        <f>M39</f>
        <v>6</v>
      </c>
      <c r="AL7" s="112" t="s">
        <v>8</v>
      </c>
      <c r="AM7" s="117">
        <f>O39</f>
        <v>9</v>
      </c>
      <c r="AN7" s="116">
        <f>Y22</f>
        <v>13</v>
      </c>
      <c r="AO7" s="112" t="s">
        <v>8</v>
      </c>
      <c r="AP7" s="117">
        <f>AA22</f>
        <v>7</v>
      </c>
      <c r="AQ7" s="116">
        <f>Y2</f>
        <v>5</v>
      </c>
      <c r="AR7" s="112" t="s">
        <v>8</v>
      </c>
      <c r="AS7" s="117">
        <f>AA2</f>
        <v>1</v>
      </c>
      <c r="AT7" s="116">
        <f>Y18</f>
        <v>7</v>
      </c>
      <c r="AU7" s="112" t="s">
        <v>8</v>
      </c>
      <c r="AV7" s="112">
        <f>AA18</f>
        <v>8</v>
      </c>
      <c r="AW7" s="116">
        <f>M4</f>
        <v>10</v>
      </c>
      <c r="AX7" s="112" t="s">
        <v>8</v>
      </c>
      <c r="AY7" s="112">
        <f>O4</f>
        <v>7</v>
      </c>
      <c r="AZ7" s="166">
        <f t="shared" ref="AZ7" si="18">AE7+AH7+AK7+AN7+AT7+AQ7+AW7</f>
        <v>45</v>
      </c>
      <c r="BA7" s="168" t="s">
        <v>8</v>
      </c>
      <c r="BB7" s="159">
        <f t="shared" ref="BB7" si="19">AG7+AJ7+AM7+AP7+AV7+AS7+AY7</f>
        <v>41</v>
      </c>
      <c r="BC7" s="195">
        <f t="shared" ref="BC7" si="20">IF(AZ7=0,0,AZ7/BB7)</f>
        <v>1.0975609756097562</v>
      </c>
      <c r="BD7" s="197">
        <f t="shared" ref="BD7" si="21">BG7+BH7+BI7+BJ7+BK7+BL7+BM7+(BC7/100)</f>
        <v>9.0109756097560982</v>
      </c>
      <c r="BE7" s="102">
        <f t="shared" ref="BE7" si="22">IF(BD7=0,"",RANK(BD7,BD$5:BD$17))</f>
        <v>4</v>
      </c>
      <c r="BG7" s="16">
        <f>IF(AE7&gt;AG7,2,IF(AE7=AG7,0,1))</f>
        <v>1</v>
      </c>
      <c r="BH7" s="16">
        <f>IF(AH7&gt;AJ7,2,IF(AH7=AJ7,0,1))</f>
        <v>0</v>
      </c>
      <c r="BI7" s="16">
        <f>IF(AK7&gt;AM7,2,IF(AK7=AM7,0,1))</f>
        <v>1</v>
      </c>
      <c r="BJ7" s="16">
        <f>IF(AN7&gt;AP7,2,IF(AN7=AP7,0,1))</f>
        <v>2</v>
      </c>
      <c r="BK7" s="16">
        <f>IF(AQ7&gt;AS7,2,IF(AQ7=AS7,0,1))</f>
        <v>2</v>
      </c>
      <c r="BL7" s="16">
        <f>IF(AT7&gt;AV7,2,IF(AT7=AV7,0,1))</f>
        <v>1</v>
      </c>
      <c r="BM7" s="16">
        <f t="shared" ref="BM7" si="23">IF(AW7&gt;AY7,2,IF(AW7=AY7,0,1))</f>
        <v>2</v>
      </c>
      <c r="BN7" s="16"/>
      <c r="BY7" s="72"/>
      <c r="BZ7" s="85"/>
      <c r="CA7" s="86"/>
      <c r="CB7" s="87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9"/>
      <c r="DL7" s="89"/>
      <c r="DM7" s="89"/>
      <c r="DN7" s="89"/>
      <c r="DO7" s="89"/>
      <c r="DP7" s="89"/>
      <c r="DQ7" s="75"/>
    </row>
    <row r="8" spans="2:121" ht="22.5" customHeight="1" thickTop="1" thickBot="1" x14ac:dyDescent="0.45">
      <c r="B8">
        <v>7</v>
      </c>
      <c r="C8" t="s">
        <v>86</v>
      </c>
      <c r="D8" s="22"/>
      <c r="E8" s="268" t="s">
        <v>18</v>
      </c>
      <c r="F8" s="6">
        <f>F6+F$87</f>
        <v>0.40000000000000008</v>
      </c>
      <c r="G8" s="7">
        <f t="shared" ref="G8" si="24">G6+6</f>
        <v>19</v>
      </c>
      <c r="H8" s="8" t="s">
        <v>6</v>
      </c>
      <c r="I8" s="66" t="s">
        <v>7</v>
      </c>
      <c r="J8" s="9">
        <v>18</v>
      </c>
      <c r="K8" s="270" t="s">
        <v>8</v>
      </c>
      <c r="L8" s="10">
        <v>26</v>
      </c>
      <c r="M8" s="272">
        <v>11</v>
      </c>
      <c r="N8" s="274" t="s">
        <v>8</v>
      </c>
      <c r="O8" s="266">
        <v>3</v>
      </c>
      <c r="Q8" s="268" t="str">
        <f t="shared" ref="Q8" si="25">E8</f>
        <v>4. KOLO</v>
      </c>
      <c r="R8" s="6">
        <f>F8</f>
        <v>0.40000000000000008</v>
      </c>
      <c r="S8" s="7">
        <f t="shared" ref="S8" si="26">S6+6</f>
        <v>20</v>
      </c>
      <c r="T8" s="8" t="s">
        <v>6</v>
      </c>
      <c r="U8" s="66" t="s">
        <v>7</v>
      </c>
      <c r="V8" s="9">
        <v>2</v>
      </c>
      <c r="W8" s="270" t="s">
        <v>8</v>
      </c>
      <c r="X8" s="10">
        <v>15</v>
      </c>
      <c r="Y8" s="272">
        <v>4</v>
      </c>
      <c r="Z8" s="274" t="s">
        <v>8</v>
      </c>
      <c r="AA8" s="266">
        <v>19</v>
      </c>
      <c r="AC8" s="165"/>
      <c r="AD8" s="203"/>
      <c r="AE8" s="104"/>
      <c r="AF8" s="106"/>
      <c r="AG8" s="106"/>
      <c r="AH8" s="193"/>
      <c r="AI8" s="174"/>
      <c r="AJ8" s="175"/>
      <c r="AK8" s="112"/>
      <c r="AL8" s="112"/>
      <c r="AM8" s="117"/>
      <c r="AN8" s="116"/>
      <c r="AO8" s="112"/>
      <c r="AP8" s="117"/>
      <c r="AQ8" s="116"/>
      <c r="AR8" s="112"/>
      <c r="AS8" s="117"/>
      <c r="AT8" s="116"/>
      <c r="AU8" s="112"/>
      <c r="AV8" s="112"/>
      <c r="AW8" s="116"/>
      <c r="AX8" s="112"/>
      <c r="AY8" s="112"/>
      <c r="AZ8" s="167"/>
      <c r="BA8" s="155"/>
      <c r="BB8" s="160"/>
      <c r="BC8" s="196"/>
      <c r="BD8" s="198"/>
      <c r="BE8" s="114"/>
      <c r="BG8" s="16"/>
      <c r="BH8" s="16"/>
      <c r="BI8" s="16"/>
      <c r="BJ8" s="16"/>
      <c r="BK8" s="16"/>
      <c r="BL8" s="16"/>
      <c r="BM8" s="16"/>
      <c r="BN8" s="16"/>
      <c r="BY8" s="72"/>
      <c r="BZ8" s="90" t="s">
        <v>17</v>
      </c>
      <c r="CA8" s="91">
        <f>DB4</f>
        <v>24</v>
      </c>
      <c r="CB8" s="92" t="s">
        <v>8</v>
      </c>
      <c r="CC8" s="83">
        <v>1</v>
      </c>
      <c r="CD8" s="83">
        <v>2</v>
      </c>
      <c r="CE8" s="83">
        <v>3</v>
      </c>
      <c r="CF8" s="83">
        <v>4</v>
      </c>
      <c r="CG8" s="83">
        <v>5</v>
      </c>
      <c r="CH8" s="83">
        <v>6</v>
      </c>
      <c r="CI8" s="83">
        <v>7</v>
      </c>
      <c r="CJ8" s="83">
        <v>8</v>
      </c>
      <c r="CK8" s="83">
        <v>9</v>
      </c>
      <c r="CL8" s="83">
        <v>10</v>
      </c>
      <c r="CM8" s="83">
        <v>11</v>
      </c>
      <c r="CN8" s="83">
        <v>12</v>
      </c>
      <c r="CO8" s="83">
        <v>13</v>
      </c>
      <c r="CP8" s="83">
        <v>14</v>
      </c>
      <c r="CQ8" s="83">
        <v>15</v>
      </c>
      <c r="CR8" s="83">
        <v>16</v>
      </c>
      <c r="CS8" s="83">
        <v>17</v>
      </c>
      <c r="CT8" s="83">
        <v>18</v>
      </c>
      <c r="CU8" s="83">
        <v>19</v>
      </c>
      <c r="CV8" s="83">
        <v>20</v>
      </c>
      <c r="CW8" s="83">
        <v>21</v>
      </c>
      <c r="CX8" s="83">
        <v>22</v>
      </c>
      <c r="CY8" s="83">
        <v>23</v>
      </c>
      <c r="CZ8" s="83">
        <v>24</v>
      </c>
      <c r="DA8" s="83">
        <v>25</v>
      </c>
      <c r="DB8" s="83">
        <v>26</v>
      </c>
      <c r="DC8" s="83">
        <v>27</v>
      </c>
      <c r="DD8" s="83">
        <v>28</v>
      </c>
      <c r="DE8" s="83">
        <v>29</v>
      </c>
      <c r="DF8" s="83">
        <v>30</v>
      </c>
      <c r="DG8" s="83">
        <v>31</v>
      </c>
      <c r="DH8" s="83">
        <v>32</v>
      </c>
      <c r="DI8" s="83">
        <v>33</v>
      </c>
      <c r="DJ8" s="83">
        <v>34</v>
      </c>
      <c r="DK8" s="84">
        <v>35</v>
      </c>
      <c r="DL8" s="84">
        <v>36</v>
      </c>
      <c r="DM8" s="84">
        <v>37</v>
      </c>
      <c r="DN8" s="84">
        <v>38</v>
      </c>
      <c r="DO8" s="84">
        <v>39</v>
      </c>
      <c r="DP8" s="84">
        <v>40</v>
      </c>
      <c r="DQ8" s="75"/>
    </row>
    <row r="9" spans="2:121" ht="22.5" customHeight="1" thickTop="1" thickBot="1" x14ac:dyDescent="0.45">
      <c r="B9">
        <v>8</v>
      </c>
      <c r="C9" t="s">
        <v>100</v>
      </c>
      <c r="D9" s="1"/>
      <c r="E9" s="269"/>
      <c r="F9" s="11"/>
      <c r="G9" s="12" t="s">
        <v>11</v>
      </c>
      <c r="H9" s="13">
        <f>H7</f>
        <v>1</v>
      </c>
      <c r="I9" s="65" t="s">
        <v>15</v>
      </c>
      <c r="J9" s="14" t="str">
        <f t="shared" ref="J9" ca="1" si="27">LOOKUP(J8,$B$2:$B$50,$C$2:$C$48)</f>
        <v>V.Osek "B"</v>
      </c>
      <c r="K9" s="271"/>
      <c r="L9" s="15" t="str">
        <f t="shared" ref="L9" ca="1" si="28">LOOKUP(L8,$B$2:$B$50,$C$2:$C$48)</f>
        <v>Býchory "B"</v>
      </c>
      <c r="M9" s="273"/>
      <c r="N9" s="275"/>
      <c r="O9" s="267"/>
      <c r="Q9" s="269"/>
      <c r="R9" s="11"/>
      <c r="S9" s="12" t="s">
        <v>11</v>
      </c>
      <c r="T9" s="13">
        <f>T7</f>
        <v>2</v>
      </c>
      <c r="U9" s="65" t="s">
        <v>15</v>
      </c>
      <c r="V9" s="14" t="str">
        <f t="shared" ref="V9" ca="1" si="29">LOOKUP(V8,$B$2:$B$50,$C$2:$C$48)</f>
        <v>Kmochova "B"</v>
      </c>
      <c r="W9" s="271"/>
      <c r="X9" s="15" t="str">
        <f t="shared" ref="X9" ca="1" si="30">LOOKUP(X8,$B$2:$B$50,$C$2:$C$48)</f>
        <v>Č.Pečky "B"</v>
      </c>
      <c r="Y9" s="273"/>
      <c r="Z9" s="275"/>
      <c r="AA9" s="267"/>
      <c r="AC9" s="161">
        <v>9</v>
      </c>
      <c r="AD9" s="203" t="str">
        <f ca="1">LOOKUP(AC9,B$2:B$50,C$2:C$48)</f>
        <v>Ovčárecká "A"</v>
      </c>
      <c r="AE9" s="104">
        <f>AM5</f>
        <v>9</v>
      </c>
      <c r="AF9" s="106" t="s">
        <v>8</v>
      </c>
      <c r="AG9" s="106">
        <f>AK5</f>
        <v>5</v>
      </c>
      <c r="AH9" s="108">
        <f>AM7</f>
        <v>9</v>
      </c>
      <c r="AI9" s="106" t="s">
        <v>8</v>
      </c>
      <c r="AJ9" s="110">
        <f>AK7</f>
        <v>6</v>
      </c>
      <c r="AK9" s="188"/>
      <c r="AL9" s="188"/>
      <c r="AM9" s="213"/>
      <c r="AN9" s="116">
        <f>M31</f>
        <v>13</v>
      </c>
      <c r="AO9" s="112" t="s">
        <v>8</v>
      </c>
      <c r="AP9" s="117">
        <f>O31</f>
        <v>4</v>
      </c>
      <c r="AQ9" s="116">
        <f>M47</f>
        <v>5</v>
      </c>
      <c r="AR9" s="112" t="s">
        <v>8</v>
      </c>
      <c r="AS9" s="117">
        <f>O47</f>
        <v>1</v>
      </c>
      <c r="AT9" s="116">
        <f>M53</f>
        <v>11</v>
      </c>
      <c r="AU9" s="112" t="s">
        <v>8</v>
      </c>
      <c r="AV9" s="112">
        <f>O53</f>
        <v>10</v>
      </c>
      <c r="AW9" s="116">
        <f>Y14</f>
        <v>11</v>
      </c>
      <c r="AX9" s="112" t="s">
        <v>8</v>
      </c>
      <c r="AY9" s="112">
        <f>AA14</f>
        <v>8</v>
      </c>
      <c r="AZ9" s="166">
        <f t="shared" ref="AZ9" si="31">AE9+AH9+AK9+AN9+AT9+AQ9+AW9</f>
        <v>58</v>
      </c>
      <c r="BA9" s="168" t="s">
        <v>8</v>
      </c>
      <c r="BB9" s="159">
        <f t="shared" ref="BB9" si="32">AG9+AJ9+AM9+AP9+AV9+AS9+AY9</f>
        <v>34</v>
      </c>
      <c r="BC9" s="195">
        <f t="shared" ref="BC9" si="33">IF(AZ9=0,0,AZ9/BB9)</f>
        <v>1.7058823529411764</v>
      </c>
      <c r="BD9" s="197">
        <f t="shared" ref="BD9" si="34">BG9+BH9+BI9+BJ9+BK9+BL9+BM9+(BC9/100)</f>
        <v>12.017058823529412</v>
      </c>
      <c r="BE9" s="102">
        <f t="shared" ref="BE9" si="35">IF(BD9=0,"",RANK(BD9,BD$5:BD$17))</f>
        <v>1</v>
      </c>
      <c r="BG9" s="16">
        <f>IF(AE9&gt;AG9,2,IF(AE9=AG9,0,1))</f>
        <v>2</v>
      </c>
      <c r="BH9" s="16">
        <f>IF(AH9&gt;AJ9,2,IF(AH9=AJ9,0,1))</f>
        <v>2</v>
      </c>
      <c r="BI9" s="16">
        <f>IF(AK9&gt;AM9,2,IF(AK9=AM9,0,1))</f>
        <v>0</v>
      </c>
      <c r="BJ9" s="16">
        <f>IF(AN9&gt;AP9,2,IF(AN9=AP9,0,1))</f>
        <v>2</v>
      </c>
      <c r="BK9" s="16">
        <f>IF(AQ9&gt;AS9,2,IF(AQ9=AS9,0,1))</f>
        <v>2</v>
      </c>
      <c r="BL9" s="16">
        <f>IF(AT9&gt;AV9,2,IF(AT9=AV9,0,1))</f>
        <v>2</v>
      </c>
      <c r="BM9" s="16">
        <f t="shared" ref="BM9" si="36">IF(AW9&gt;AY9,2,IF(AW9=AY9,0,1))</f>
        <v>2</v>
      </c>
      <c r="BN9" s="16"/>
      <c r="BY9" s="93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5"/>
    </row>
    <row r="10" spans="2:121" ht="22.5" customHeight="1" thickTop="1" thickBot="1" x14ac:dyDescent="0.4">
      <c r="B10">
        <v>9</v>
      </c>
      <c r="C10" t="s">
        <v>84</v>
      </c>
      <c r="E10" s="268" t="s">
        <v>19</v>
      </c>
      <c r="F10" s="6">
        <f>F8+F$87</f>
        <v>0.40833333333333344</v>
      </c>
      <c r="G10" s="7">
        <f t="shared" ref="G10" si="37">G8+6</f>
        <v>25</v>
      </c>
      <c r="H10" s="8" t="s">
        <v>6</v>
      </c>
      <c r="I10" s="8" t="s">
        <v>7</v>
      </c>
      <c r="J10" s="9">
        <v>17</v>
      </c>
      <c r="K10" s="270" t="s">
        <v>8</v>
      </c>
      <c r="L10" s="10">
        <v>25</v>
      </c>
      <c r="M10" s="272">
        <v>1</v>
      </c>
      <c r="N10" s="274" t="s">
        <v>8</v>
      </c>
      <c r="O10" s="266">
        <v>5</v>
      </c>
      <c r="Q10" s="268" t="str">
        <f t="shared" ref="Q10" si="38">E10</f>
        <v>5. KOLO</v>
      </c>
      <c r="R10" s="6">
        <f>F10</f>
        <v>0.40833333333333344</v>
      </c>
      <c r="S10" s="7">
        <f t="shared" ref="S10" si="39">S8+6</f>
        <v>26</v>
      </c>
      <c r="T10" s="8" t="s">
        <v>6</v>
      </c>
      <c r="U10" s="8" t="s">
        <v>7</v>
      </c>
      <c r="V10" s="9">
        <v>1</v>
      </c>
      <c r="W10" s="270" t="s">
        <v>8</v>
      </c>
      <c r="X10" s="10">
        <v>16</v>
      </c>
      <c r="Y10" s="272">
        <v>9</v>
      </c>
      <c r="Z10" s="274" t="s">
        <v>8</v>
      </c>
      <c r="AA10" s="266">
        <v>8</v>
      </c>
      <c r="AC10" s="165"/>
      <c r="AD10" s="203"/>
      <c r="AE10" s="104"/>
      <c r="AF10" s="106"/>
      <c r="AG10" s="106"/>
      <c r="AH10" s="108"/>
      <c r="AI10" s="106"/>
      <c r="AJ10" s="110"/>
      <c r="AK10" s="174"/>
      <c r="AL10" s="174"/>
      <c r="AM10" s="175"/>
      <c r="AN10" s="116"/>
      <c r="AO10" s="112"/>
      <c r="AP10" s="117"/>
      <c r="AQ10" s="116"/>
      <c r="AR10" s="112"/>
      <c r="AS10" s="117"/>
      <c r="AT10" s="116"/>
      <c r="AU10" s="112"/>
      <c r="AV10" s="112"/>
      <c r="AW10" s="116"/>
      <c r="AX10" s="112"/>
      <c r="AY10" s="112"/>
      <c r="AZ10" s="167"/>
      <c r="BA10" s="169"/>
      <c r="BB10" s="160"/>
      <c r="BC10" s="196"/>
      <c r="BD10" s="198"/>
      <c r="BE10" s="114"/>
      <c r="BG10" s="16"/>
      <c r="BH10" s="16"/>
      <c r="BI10" s="16"/>
      <c r="BJ10" s="16"/>
      <c r="BK10" s="16"/>
      <c r="BL10" s="16"/>
      <c r="BM10" s="16"/>
      <c r="BN10" s="16"/>
      <c r="BY10" s="137">
        <f t="shared" ref="BY10" si="40">BQ11</f>
        <v>0.38333333333333336</v>
      </c>
      <c r="BZ10" s="138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70"/>
      <c r="DN10" s="70" t="s">
        <v>37</v>
      </c>
      <c r="DO10" s="69"/>
      <c r="DP10" s="70" t="str">
        <f t="shared" ref="DP10" si="41">BT12</f>
        <v>A</v>
      </c>
      <c r="DQ10" s="71"/>
    </row>
    <row r="11" spans="2:121" ht="22.5" customHeight="1" thickTop="1" thickBot="1" x14ac:dyDescent="0.45">
      <c r="B11">
        <v>10</v>
      </c>
      <c r="C11" t="s">
        <v>90</v>
      </c>
      <c r="E11" s="269"/>
      <c r="F11" s="11"/>
      <c r="G11" s="12" t="s">
        <v>11</v>
      </c>
      <c r="H11" s="13">
        <f>H9</f>
        <v>1</v>
      </c>
      <c r="I11" s="13" t="s">
        <v>0</v>
      </c>
      <c r="J11" s="100" t="str">
        <f t="shared" ref="J11" ca="1" si="42">LOOKUP(J10,$B$2:$B$50,$C$2:$C$48)</f>
        <v>Pečky "B"</v>
      </c>
      <c r="K11" s="271"/>
      <c r="L11" s="15" t="str">
        <f t="shared" ref="L11" ca="1" si="43">LOOKUP(L10,$B$2:$B$50,$C$2:$C$48)</f>
        <v>Týnec n.L. "A"</v>
      </c>
      <c r="M11" s="273"/>
      <c r="N11" s="275"/>
      <c r="O11" s="267"/>
      <c r="Q11" s="269"/>
      <c r="R11" s="11"/>
      <c r="S11" s="12" t="s">
        <v>11</v>
      </c>
      <c r="T11" s="13">
        <f>T9</f>
        <v>2</v>
      </c>
      <c r="U11" s="13" t="s">
        <v>0</v>
      </c>
      <c r="V11" s="14" t="str">
        <f t="shared" ref="V11" ca="1" si="44">LOOKUP(V10,$B$2:$B$50,$C$2:$C$48)</f>
        <v>Kmochova "A"</v>
      </c>
      <c r="W11" s="271"/>
      <c r="X11" s="15" t="str">
        <f t="shared" ref="X11" ca="1" si="45">LOOKUP(X10,$B$2:$B$50,$C$2:$C$48)</f>
        <v>Mnichovická "B"</v>
      </c>
      <c r="Y11" s="273"/>
      <c r="Z11" s="275"/>
      <c r="AA11" s="267"/>
      <c r="AC11" s="161">
        <v>16</v>
      </c>
      <c r="AD11" s="203" t="str">
        <f ca="1">LOOKUP(AC11,B$2:B$50,C$2:C$48)</f>
        <v>Mnichovická "B"</v>
      </c>
      <c r="AE11" s="104">
        <f>AP5</f>
        <v>8</v>
      </c>
      <c r="AF11" s="106" t="s">
        <v>8</v>
      </c>
      <c r="AG11" s="106">
        <f>AN5</f>
        <v>9</v>
      </c>
      <c r="AH11" s="108">
        <f>AP7</f>
        <v>7</v>
      </c>
      <c r="AI11" s="106" t="s">
        <v>8</v>
      </c>
      <c r="AJ11" s="110">
        <f>AN7</f>
        <v>13</v>
      </c>
      <c r="AK11" s="106">
        <f>AP9</f>
        <v>4</v>
      </c>
      <c r="AL11" s="106" t="s">
        <v>8</v>
      </c>
      <c r="AM11" s="106">
        <f>AN9</f>
        <v>13</v>
      </c>
      <c r="AN11" s="193"/>
      <c r="AO11" s="174"/>
      <c r="AP11" s="175"/>
      <c r="AQ11" s="112">
        <f>M84</f>
        <v>5</v>
      </c>
      <c r="AR11" s="112" t="s">
        <v>8</v>
      </c>
      <c r="AS11" s="117">
        <f>O84</f>
        <v>1</v>
      </c>
      <c r="AT11" s="116">
        <f>M14</f>
        <v>9</v>
      </c>
      <c r="AU11" s="112" t="s">
        <v>8</v>
      </c>
      <c r="AV11" s="112">
        <f>O14</f>
        <v>16</v>
      </c>
      <c r="AW11" s="116">
        <f>Y6</f>
        <v>5</v>
      </c>
      <c r="AX11" s="112" t="s">
        <v>8</v>
      </c>
      <c r="AY11" s="112">
        <f>AA6</f>
        <v>8</v>
      </c>
      <c r="AZ11" s="166">
        <f t="shared" ref="AZ11" si="46">AE11+AH11+AK11+AN11+AT11+AQ11+AW11</f>
        <v>38</v>
      </c>
      <c r="BA11" s="168" t="s">
        <v>8</v>
      </c>
      <c r="BB11" s="159">
        <f t="shared" ref="BB11" si="47">AG11+AJ11+AM11+AP11+AV11+AS11+AY11</f>
        <v>60</v>
      </c>
      <c r="BC11" s="195">
        <f t="shared" ref="BC11" si="48">IF(AZ11=0,0,AZ11/BB11)</f>
        <v>0.6333333333333333</v>
      </c>
      <c r="BD11" s="197">
        <f t="shared" ref="BD11" si="49">BG11+BH11+BI11+BJ11+BK11+BL11+BM11+(BC11/100)</f>
        <v>7.0063333333333331</v>
      </c>
      <c r="BE11" s="102">
        <f t="shared" ref="BE11" si="50">IF(BD11=0,"",RANK(BD11,BD$5:BD$17))</f>
        <v>6</v>
      </c>
      <c r="BG11" s="16">
        <f>IF(AE11&gt;AG11,2,IF(AE11=AG11,0,1))</f>
        <v>1</v>
      </c>
      <c r="BH11" s="16">
        <f>IF(AH11&gt;AJ11,2,IF(AH11=AJ11,0,1))</f>
        <v>1</v>
      </c>
      <c r="BI11" s="16">
        <f>IF(AK11&gt;AM11,2,IF(AK11=AM11,0,1))</f>
        <v>1</v>
      </c>
      <c r="BJ11" s="16">
        <f>IF(AN11&gt;AP11,2,IF(AN11=AP11,0,1))</f>
        <v>0</v>
      </c>
      <c r="BK11" s="16">
        <f>IF(AQ11&gt;AS11,2,IF(AQ11=AS11,0,1))</f>
        <v>2</v>
      </c>
      <c r="BL11" s="16">
        <f>IF(AT11&gt;AV11,2,IF(AT11=AV11,0,1))</f>
        <v>1</v>
      </c>
      <c r="BM11" s="16">
        <f t="shared" ref="BM11" si="51">IF(AW11&gt;AY11,2,IF(AW11=AY11,0,1))</f>
        <v>1</v>
      </c>
      <c r="BN11" s="16"/>
      <c r="BP11" t="str">
        <f t="shared" ref="BP11:BU12" si="52">E4</f>
        <v>2. KOLO</v>
      </c>
      <c r="BQ11">
        <f t="shared" si="52"/>
        <v>0.38333333333333336</v>
      </c>
      <c r="BR11">
        <f t="shared" si="52"/>
        <v>7</v>
      </c>
      <c r="BS11" t="str">
        <f t="shared" si="52"/>
        <v>HŘIŠTĚ</v>
      </c>
      <c r="BT11" t="str">
        <f t="shared" si="52"/>
        <v>skupina</v>
      </c>
      <c r="BU11">
        <f t="shared" si="52"/>
        <v>8</v>
      </c>
      <c r="BV11" t="str">
        <f t="shared" ref="BV11" si="53">K4</f>
        <v>:</v>
      </c>
      <c r="BW11">
        <f>L4</f>
        <v>25</v>
      </c>
      <c r="BY11" s="72"/>
      <c r="BZ11" s="139" t="str">
        <f t="shared" ref="BZ11" si="54">BP11</f>
        <v>2. KOLO</v>
      </c>
      <c r="CA11" s="139"/>
      <c r="CB11" s="139"/>
      <c r="CC11" s="139"/>
      <c r="CD11" s="73"/>
      <c r="CE11" s="140"/>
      <c r="CF11" s="140"/>
      <c r="CG11" s="73"/>
      <c r="CH11" s="73"/>
      <c r="CI11" s="73"/>
      <c r="CJ11" s="73"/>
      <c r="CK11" s="73"/>
      <c r="CL11" s="73"/>
      <c r="CM11" s="73"/>
      <c r="CN11" s="73"/>
      <c r="CO11" s="73"/>
      <c r="CP11" s="141">
        <f t="shared" ref="CP11" si="55">BR11</f>
        <v>7</v>
      </c>
      <c r="CQ11" s="141"/>
      <c r="CR11" s="141"/>
      <c r="CS11" s="141"/>
      <c r="CT11" s="141"/>
      <c r="CU11" s="142" t="s">
        <v>9</v>
      </c>
      <c r="CV11" s="142"/>
      <c r="CW11" s="142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4"/>
      <c r="DL11" s="143" t="s">
        <v>10</v>
      </c>
      <c r="DM11" s="143"/>
      <c r="DN11" s="143"/>
      <c r="DO11" s="144">
        <f t="shared" ref="DO11" si="56">BS12</f>
        <v>1</v>
      </c>
      <c r="DP11" s="144"/>
      <c r="DQ11" s="75"/>
    </row>
    <row r="12" spans="2:121" ht="22.5" customHeight="1" thickTop="1" thickBot="1" x14ac:dyDescent="0.4">
      <c r="B12">
        <f>B11+1</f>
        <v>11</v>
      </c>
      <c r="C12" t="s">
        <v>97</v>
      </c>
      <c r="E12" s="268" t="s">
        <v>20</v>
      </c>
      <c r="F12" s="6">
        <f>F10+F$87</f>
        <v>0.4166666666666668</v>
      </c>
      <c r="G12" s="7">
        <f t="shared" ref="G12" si="57">G10+6</f>
        <v>31</v>
      </c>
      <c r="H12" s="8" t="s">
        <v>6</v>
      </c>
      <c r="I12" s="66" t="s">
        <v>7</v>
      </c>
      <c r="J12" s="9">
        <v>15</v>
      </c>
      <c r="K12" s="270" t="s">
        <v>8</v>
      </c>
      <c r="L12" s="10">
        <v>23</v>
      </c>
      <c r="M12" s="272">
        <v>5</v>
      </c>
      <c r="N12" s="274" t="s">
        <v>8</v>
      </c>
      <c r="O12" s="266">
        <v>1</v>
      </c>
      <c r="Q12" s="268" t="str">
        <f t="shared" ref="Q12" si="58">E12</f>
        <v>6. KOLO</v>
      </c>
      <c r="R12" s="6">
        <f>F12</f>
        <v>0.4166666666666668</v>
      </c>
      <c r="S12" s="7">
        <f t="shared" ref="S12" si="59">S10+6</f>
        <v>32</v>
      </c>
      <c r="T12" s="8" t="s">
        <v>6</v>
      </c>
      <c r="U12" s="66" t="s">
        <v>7</v>
      </c>
      <c r="V12" s="9">
        <v>10</v>
      </c>
      <c r="W12" s="270" t="s">
        <v>8</v>
      </c>
      <c r="X12" s="10">
        <v>26</v>
      </c>
      <c r="Y12" s="272">
        <v>5</v>
      </c>
      <c r="Z12" s="274" t="s">
        <v>8</v>
      </c>
      <c r="AA12" s="266">
        <v>10</v>
      </c>
      <c r="AC12" s="165"/>
      <c r="AD12" s="203"/>
      <c r="AE12" s="104"/>
      <c r="AF12" s="106"/>
      <c r="AG12" s="106"/>
      <c r="AH12" s="108"/>
      <c r="AI12" s="106"/>
      <c r="AJ12" s="110"/>
      <c r="AK12" s="106"/>
      <c r="AL12" s="106"/>
      <c r="AM12" s="106"/>
      <c r="AN12" s="193"/>
      <c r="AO12" s="174"/>
      <c r="AP12" s="175"/>
      <c r="AQ12" s="112"/>
      <c r="AR12" s="112"/>
      <c r="AS12" s="117"/>
      <c r="AT12" s="116"/>
      <c r="AU12" s="112"/>
      <c r="AV12" s="112"/>
      <c r="AW12" s="116"/>
      <c r="AX12" s="112"/>
      <c r="AY12" s="112"/>
      <c r="AZ12" s="167"/>
      <c r="BA12" s="169"/>
      <c r="BB12" s="160"/>
      <c r="BC12" s="196"/>
      <c r="BD12" s="198"/>
      <c r="BE12" s="114"/>
      <c r="BG12" s="16"/>
      <c r="BH12" s="16"/>
      <c r="BI12" s="16"/>
      <c r="BJ12" s="16"/>
      <c r="BK12" s="16"/>
      <c r="BL12" s="16"/>
      <c r="BM12" s="16"/>
      <c r="BN12" s="16"/>
      <c r="BP12">
        <f t="shared" si="52"/>
        <v>0</v>
      </c>
      <c r="BQ12">
        <f t="shared" si="52"/>
        <v>0</v>
      </c>
      <c r="BR12" t="str">
        <f t="shared" si="52"/>
        <v>zápas</v>
      </c>
      <c r="BS12">
        <f t="shared" si="52"/>
        <v>1</v>
      </c>
      <c r="BT12" t="str">
        <f t="shared" si="52"/>
        <v>A</v>
      </c>
      <c r="BU12" t="str">
        <f t="shared" ca="1" si="52"/>
        <v>V.Osek "A"</v>
      </c>
      <c r="BW12" t="str">
        <f ca="1">L5</f>
        <v>Týnec n.L. "A"</v>
      </c>
      <c r="BY12" s="72"/>
      <c r="BZ12" s="139"/>
      <c r="CA12" s="139"/>
      <c r="CB12" s="139"/>
      <c r="CC12" s="139"/>
      <c r="CD12" s="73"/>
      <c r="CE12" s="140"/>
      <c r="CF12" s="140"/>
      <c r="CG12" s="73"/>
      <c r="CH12" s="73"/>
      <c r="CI12" s="73"/>
      <c r="CJ12" s="73"/>
      <c r="CK12" s="73"/>
      <c r="CL12" s="73"/>
      <c r="CM12" s="73"/>
      <c r="CN12" s="73"/>
      <c r="CO12" s="73"/>
      <c r="CP12" s="141"/>
      <c r="CQ12" s="141"/>
      <c r="CR12" s="141"/>
      <c r="CS12" s="141"/>
      <c r="CT12" s="141"/>
      <c r="CU12" s="142"/>
      <c r="CV12" s="142"/>
      <c r="CW12" s="142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4"/>
      <c r="DL12" s="143"/>
      <c r="DM12" s="143"/>
      <c r="DN12" s="143"/>
      <c r="DO12" s="144"/>
      <c r="DP12" s="144"/>
      <c r="DQ12" s="75"/>
    </row>
    <row r="13" spans="2:121" ht="22.5" customHeight="1" thickTop="1" thickBot="1" x14ac:dyDescent="0.45">
      <c r="B13">
        <f>B12+1</f>
        <v>12</v>
      </c>
      <c r="C13" t="s">
        <v>103</v>
      </c>
      <c r="E13" s="269"/>
      <c r="F13" s="11"/>
      <c r="G13" s="12" t="s">
        <v>11</v>
      </c>
      <c r="H13" s="13">
        <f>H11</f>
        <v>1</v>
      </c>
      <c r="I13" s="65" t="s">
        <v>15</v>
      </c>
      <c r="J13" s="14" t="str">
        <f t="shared" ref="J13" ca="1" si="60">LOOKUP(J12,$B$2:$B$50,$C$2:$C$48)</f>
        <v>Č.Pečky "B"</v>
      </c>
      <c r="K13" s="271"/>
      <c r="L13" s="100" t="str">
        <f t="shared" ref="L13" ca="1" si="61">LOOKUP(L12,$B$2:$B$50,$C$2:$C$48)</f>
        <v>Kouřim</v>
      </c>
      <c r="M13" s="273"/>
      <c r="N13" s="275"/>
      <c r="O13" s="267"/>
      <c r="Q13" s="269"/>
      <c r="R13" s="11"/>
      <c r="S13" s="12" t="s">
        <v>11</v>
      </c>
      <c r="T13" s="13">
        <f>T11</f>
        <v>2</v>
      </c>
      <c r="U13" s="65" t="s">
        <v>15</v>
      </c>
      <c r="V13" s="14" t="str">
        <f t="shared" ref="V13" ca="1" si="62">LOOKUP(V12,$B$2:$B$50,$C$2:$C$48)</f>
        <v>Masarykova "A"</v>
      </c>
      <c r="W13" s="271"/>
      <c r="X13" s="15" t="str">
        <f t="shared" ref="X13" ca="1" si="63">LOOKUP(X12,$B$2:$B$50,$C$2:$C$48)</f>
        <v>Býchory "B"</v>
      </c>
      <c r="Y13" s="273"/>
      <c r="Z13" s="275"/>
      <c r="AA13" s="267"/>
      <c r="AC13" s="161">
        <v>17</v>
      </c>
      <c r="AD13" s="258" t="str">
        <f ca="1">LOOKUP(AC13,B$2:B$50,C$2:C$48)</f>
        <v>Pečky "B"</v>
      </c>
      <c r="AE13" s="104">
        <f>AS5</f>
        <v>1</v>
      </c>
      <c r="AF13" s="106" t="s">
        <v>8</v>
      </c>
      <c r="AG13" s="106">
        <f>AQ5</f>
        <v>5</v>
      </c>
      <c r="AH13" s="108">
        <f>AS7</f>
        <v>1</v>
      </c>
      <c r="AI13" s="106" t="s">
        <v>8</v>
      </c>
      <c r="AJ13" s="110">
        <f>AQ7</f>
        <v>5</v>
      </c>
      <c r="AK13" s="106">
        <f>AS9</f>
        <v>1</v>
      </c>
      <c r="AL13" s="106" t="s">
        <v>8</v>
      </c>
      <c r="AM13" s="106">
        <f>AQ9</f>
        <v>5</v>
      </c>
      <c r="AN13" s="108">
        <f>AS11</f>
        <v>1</v>
      </c>
      <c r="AO13" s="106" t="s">
        <v>8</v>
      </c>
      <c r="AP13" s="110">
        <f>AQ11</f>
        <v>5</v>
      </c>
      <c r="AQ13" s="204"/>
      <c r="AR13" s="204"/>
      <c r="AS13" s="204"/>
      <c r="AT13" s="115">
        <f>M35</f>
        <v>1</v>
      </c>
      <c r="AU13" s="113" t="s">
        <v>8</v>
      </c>
      <c r="AV13" s="113">
        <f>O35</f>
        <v>5</v>
      </c>
      <c r="AW13" s="115">
        <f>M10</f>
        <v>1</v>
      </c>
      <c r="AX13" s="113" t="s">
        <v>8</v>
      </c>
      <c r="AY13" s="113">
        <f>O10</f>
        <v>5</v>
      </c>
      <c r="AZ13" s="166">
        <f t="shared" ref="AZ13" si="64">AE13+AH13+AK13+AN13+AT13+AQ13+AW13</f>
        <v>6</v>
      </c>
      <c r="BA13" s="155" t="s">
        <v>8</v>
      </c>
      <c r="BB13" s="159">
        <f t="shared" ref="BB13" si="65">AG13+AJ13+AM13+AP13+AV13+AS13+AY13</f>
        <v>30</v>
      </c>
      <c r="BC13" s="195">
        <f t="shared" ref="BC13" si="66">IF(AZ13=0,0,AZ13/BB13)</f>
        <v>0.2</v>
      </c>
      <c r="BD13" s="197">
        <f t="shared" ref="BD13" si="67">BG13+BH13+BI13+BJ13+BK13+BL13+BM13+(BC13/100)</f>
        <v>6.0019999999999998</v>
      </c>
      <c r="BE13" s="102">
        <f t="shared" ref="BE13" si="68">IF(BD13=0,"",RANK(BD13,BD$5:BD$17))</f>
        <v>7</v>
      </c>
      <c r="BG13" s="16">
        <f>IF(AE13&gt;AG13,2,IF(AE13=AG13,0,1))</f>
        <v>1</v>
      </c>
      <c r="BH13" s="16">
        <f>IF(AH13&gt;AJ13,2,IF(AH13=AJ13,0,1))</f>
        <v>1</v>
      </c>
      <c r="BI13" s="16">
        <f>IF(AK13&gt;AM13,2,IF(AK13=AM13,0,1))</f>
        <v>1</v>
      </c>
      <c r="BJ13" s="16">
        <f>IF(AN13&gt;AP13,2,IF(AN13=AP13,0,1))</f>
        <v>1</v>
      </c>
      <c r="BK13" s="16">
        <f>IF(AQ13&gt;AS13,2,IF(AQ13=AS13,0,1))</f>
        <v>0</v>
      </c>
      <c r="BL13" s="16">
        <f>IF(AT13&gt;AV13,2,IF(AT13=AV13,0,1))</f>
        <v>1</v>
      </c>
      <c r="BM13" s="16">
        <f t="shared" ref="BM13" si="69">IF(AW13&gt;AY13,2,IF(AW13=AY13,0,1))</f>
        <v>1</v>
      </c>
      <c r="BN13" s="16"/>
      <c r="BY13" s="72"/>
      <c r="BZ13" s="76"/>
      <c r="CA13" s="76"/>
      <c r="CB13" s="76"/>
      <c r="CC13" s="76"/>
      <c r="CD13" s="130" t="s">
        <v>13</v>
      </c>
      <c r="CE13" s="130"/>
      <c r="CF13" s="77">
        <f t="shared" ref="CF13" si="70">BU11</f>
        <v>8</v>
      </c>
      <c r="CG13" s="78" t="s">
        <v>14</v>
      </c>
      <c r="CH13" s="131" t="str">
        <f t="shared" ref="CH13" ca="1" si="71">BU12</f>
        <v>V.Osek "A"</v>
      </c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76"/>
      <c r="CV13" s="76"/>
      <c r="CW13" s="76"/>
      <c r="CX13" s="76"/>
      <c r="CY13" s="76"/>
      <c r="CZ13" s="130" t="s">
        <v>13</v>
      </c>
      <c r="DA13" s="130"/>
      <c r="DB13" s="77">
        <f t="shared" ref="DB13" si="72">BW11</f>
        <v>25</v>
      </c>
      <c r="DC13" s="78" t="s">
        <v>14</v>
      </c>
      <c r="DD13" s="131" t="str">
        <f t="shared" ref="DD13" ca="1" si="73">BW12</f>
        <v>Týnec n.L. "A"</v>
      </c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75"/>
    </row>
    <row r="14" spans="2:121" ht="22.5" customHeight="1" thickTop="1" thickBot="1" x14ac:dyDescent="0.4">
      <c r="B14">
        <v>13</v>
      </c>
      <c r="C14" t="s">
        <v>87</v>
      </c>
      <c r="E14" s="268" t="s">
        <v>21</v>
      </c>
      <c r="F14" s="6">
        <f>F12+F$87</f>
        <v>0.42500000000000016</v>
      </c>
      <c r="G14" s="7">
        <f t="shared" ref="G14" si="74">G12+6</f>
        <v>37</v>
      </c>
      <c r="H14" s="8" t="s">
        <v>6</v>
      </c>
      <c r="I14" s="8" t="s">
        <v>7</v>
      </c>
      <c r="J14" s="9">
        <v>16</v>
      </c>
      <c r="K14" s="270" t="s">
        <v>8</v>
      </c>
      <c r="L14" s="10">
        <v>24</v>
      </c>
      <c r="M14" s="272">
        <v>9</v>
      </c>
      <c r="N14" s="274" t="s">
        <v>8</v>
      </c>
      <c r="O14" s="266">
        <v>16</v>
      </c>
      <c r="Q14" s="268" t="str">
        <f t="shared" ref="Q14" si="75">E14</f>
        <v>7. KOLO</v>
      </c>
      <c r="R14" s="6">
        <f>F14</f>
        <v>0.42500000000000016</v>
      </c>
      <c r="S14" s="7">
        <f t="shared" ref="S14" si="76">S12+6</f>
        <v>38</v>
      </c>
      <c r="T14" s="8" t="s">
        <v>6</v>
      </c>
      <c r="U14" s="8" t="s">
        <v>7</v>
      </c>
      <c r="V14" s="9">
        <v>9</v>
      </c>
      <c r="W14" s="270" t="s">
        <v>8</v>
      </c>
      <c r="X14" s="10">
        <v>25</v>
      </c>
      <c r="Y14" s="272">
        <v>11</v>
      </c>
      <c r="Z14" s="274" t="s">
        <v>8</v>
      </c>
      <c r="AA14" s="266">
        <v>8</v>
      </c>
      <c r="AC14" s="165"/>
      <c r="AD14" s="259"/>
      <c r="AE14" s="104"/>
      <c r="AF14" s="106"/>
      <c r="AG14" s="106"/>
      <c r="AH14" s="108"/>
      <c r="AI14" s="106"/>
      <c r="AJ14" s="110"/>
      <c r="AK14" s="106"/>
      <c r="AL14" s="106"/>
      <c r="AM14" s="106"/>
      <c r="AN14" s="108"/>
      <c r="AO14" s="106"/>
      <c r="AP14" s="110"/>
      <c r="AQ14" s="188"/>
      <c r="AR14" s="188"/>
      <c r="AS14" s="188"/>
      <c r="AT14" s="116"/>
      <c r="AU14" s="112"/>
      <c r="AV14" s="112"/>
      <c r="AW14" s="116"/>
      <c r="AX14" s="112"/>
      <c r="AY14" s="112"/>
      <c r="AZ14" s="167"/>
      <c r="BA14" s="169"/>
      <c r="BB14" s="160"/>
      <c r="BC14" s="196"/>
      <c r="BD14" s="198"/>
      <c r="BE14" s="114"/>
      <c r="BG14" s="16"/>
      <c r="BH14" s="16"/>
      <c r="BI14" s="16"/>
      <c r="BJ14" s="16"/>
      <c r="BK14" s="16"/>
      <c r="BL14" s="16"/>
      <c r="BM14" s="16"/>
      <c r="BN14" s="16"/>
      <c r="BY14" s="72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9"/>
      <c r="DL14" s="79"/>
      <c r="DM14" s="79"/>
      <c r="DN14" s="79"/>
      <c r="DO14" s="79"/>
      <c r="DP14" s="79"/>
      <c r="DQ14" s="75"/>
    </row>
    <row r="15" spans="2:121" ht="22.5" customHeight="1" thickTop="1" thickBot="1" x14ac:dyDescent="0.45">
      <c r="B15">
        <v>14</v>
      </c>
      <c r="C15" t="s">
        <v>93</v>
      </c>
      <c r="E15" s="269"/>
      <c r="F15" s="11"/>
      <c r="G15" s="12" t="s">
        <v>11</v>
      </c>
      <c r="H15" s="13">
        <f>H13</f>
        <v>1</v>
      </c>
      <c r="I15" s="13" t="s">
        <v>0</v>
      </c>
      <c r="J15" s="14" t="str">
        <f t="shared" ref="J15" ca="1" si="77">LOOKUP(J14,$B$2:$B$50,$C$2:$C$48)</f>
        <v>Mnichovická "B"</v>
      </c>
      <c r="K15" s="271"/>
      <c r="L15" s="15" t="str">
        <f t="shared" ref="L15" ca="1" si="78">LOOKUP(L14,$B$2:$B$50,$C$2:$C$48)</f>
        <v>Býchory "A"</v>
      </c>
      <c r="M15" s="273"/>
      <c r="N15" s="275"/>
      <c r="O15" s="267"/>
      <c r="Q15" s="269"/>
      <c r="R15" s="11"/>
      <c r="S15" s="12" t="s">
        <v>11</v>
      </c>
      <c r="T15" s="13">
        <f>T13</f>
        <v>2</v>
      </c>
      <c r="U15" s="13" t="s">
        <v>0</v>
      </c>
      <c r="V15" s="14" t="str">
        <f t="shared" ref="V15" ca="1" si="79">LOOKUP(V14,$B$2:$B$50,$C$2:$C$48)</f>
        <v>Ovčárecká "A"</v>
      </c>
      <c r="W15" s="271"/>
      <c r="X15" s="15" t="str">
        <f t="shared" ref="X15" ca="1" si="80">LOOKUP(X14,$B$2:$B$50,$C$2:$C$48)</f>
        <v>Týnec n.L. "A"</v>
      </c>
      <c r="Y15" s="273"/>
      <c r="Z15" s="275"/>
      <c r="AA15" s="267"/>
      <c r="AC15" s="161">
        <v>24</v>
      </c>
      <c r="AD15" s="203" t="str">
        <f ca="1">LOOKUP(AC15,B$2:B$50,C$2:C$48)</f>
        <v>Býchory "A"</v>
      </c>
      <c r="AE15" s="104">
        <f>AV5</f>
        <v>8</v>
      </c>
      <c r="AF15" s="106" t="s">
        <v>8</v>
      </c>
      <c r="AG15" s="106">
        <f>AT5</f>
        <v>7</v>
      </c>
      <c r="AH15" s="108">
        <f>AV7</f>
        <v>8</v>
      </c>
      <c r="AI15" s="106" t="s">
        <v>8</v>
      </c>
      <c r="AJ15" s="110">
        <f>AT7</f>
        <v>7</v>
      </c>
      <c r="AK15" s="106">
        <f>AV9</f>
        <v>10</v>
      </c>
      <c r="AL15" s="106" t="s">
        <v>8</v>
      </c>
      <c r="AM15" s="106">
        <f>AT9</f>
        <v>11</v>
      </c>
      <c r="AN15" s="108">
        <f>AV11</f>
        <v>16</v>
      </c>
      <c r="AO15" s="106" t="s">
        <v>8</v>
      </c>
      <c r="AP15" s="110">
        <f>AT11</f>
        <v>9</v>
      </c>
      <c r="AQ15" s="106">
        <f>AV13</f>
        <v>5</v>
      </c>
      <c r="AR15" s="106" t="s">
        <v>8</v>
      </c>
      <c r="AS15" s="110">
        <f>AT13</f>
        <v>1</v>
      </c>
      <c r="AT15" s="193"/>
      <c r="AU15" s="174"/>
      <c r="AV15" s="174"/>
      <c r="AW15" s="115">
        <f>M51</f>
        <v>14</v>
      </c>
      <c r="AX15" s="113" t="s">
        <v>8</v>
      </c>
      <c r="AY15" s="113">
        <f>O51</f>
        <v>9</v>
      </c>
      <c r="AZ15" s="166">
        <f t="shared" ref="AZ15" si="81">AE15+AH15+AK15+AN15+AT15+AQ15+AW15</f>
        <v>61</v>
      </c>
      <c r="BA15" s="168" t="s">
        <v>8</v>
      </c>
      <c r="BB15" s="159">
        <f t="shared" ref="BB15" si="82">AG15+AJ15+AM15+AP15+AV15+AS15+AY15</f>
        <v>44</v>
      </c>
      <c r="BC15" s="195">
        <f t="shared" ref="BC15" si="83">IF(AZ15=0,0,AZ15/BB15)</f>
        <v>1.3863636363636365</v>
      </c>
      <c r="BD15" s="197">
        <f t="shared" ref="BD15" si="84">BG15+BH15+BI15+BJ15+BK15+BL15+BM15+(BC15/100)</f>
        <v>11.013863636363636</v>
      </c>
      <c r="BE15" s="102">
        <f t="shared" ref="BE15" si="85">IF(BD15=0,"",RANK(BD15,BD$5:BD$17))</f>
        <v>2</v>
      </c>
      <c r="BG15" s="16">
        <f>IF(AE15&gt;AG15,2,IF(AE15=AG15,0,1))</f>
        <v>2</v>
      </c>
      <c r="BH15" s="16">
        <f>IF(AH15&gt;AJ15,2,IF(AH15=AJ15,0,1))</f>
        <v>2</v>
      </c>
      <c r="BI15" s="16">
        <f>IF(AK15&gt;AM15,2,IF(AK15=AM15,0,1))</f>
        <v>1</v>
      </c>
      <c r="BJ15" s="16">
        <f>IF(AN15&gt;AP15,2,IF(AN15=AP15,0,1))</f>
        <v>2</v>
      </c>
      <c r="BK15" s="16">
        <f>IF(AQ15&gt;AS15,2,IF(AQ15=AS15,0,1))</f>
        <v>2</v>
      </c>
      <c r="BL15" s="16">
        <f>IF(AT15&gt;AV15,2,IF(AT15=AV15,0,1))</f>
        <v>0</v>
      </c>
      <c r="BM15" s="16">
        <f t="shared" ref="BM15" si="86">IF(AW15&gt;AY15,2,IF(AW15=AY15,0,1))</f>
        <v>2</v>
      </c>
      <c r="BN15" s="16"/>
      <c r="BY15" s="72"/>
      <c r="BZ15" s="80" t="s">
        <v>17</v>
      </c>
      <c r="CA15" s="81">
        <f t="shared" ref="CA15" si="87">CF13</f>
        <v>8</v>
      </c>
      <c r="CB15" s="82" t="s">
        <v>8</v>
      </c>
      <c r="CC15" s="83">
        <v>1</v>
      </c>
      <c r="CD15" s="83">
        <v>2</v>
      </c>
      <c r="CE15" s="83">
        <v>3</v>
      </c>
      <c r="CF15" s="83">
        <v>4</v>
      </c>
      <c r="CG15" s="83">
        <v>5</v>
      </c>
      <c r="CH15" s="83">
        <v>6</v>
      </c>
      <c r="CI15" s="83">
        <v>7</v>
      </c>
      <c r="CJ15" s="83">
        <v>8</v>
      </c>
      <c r="CK15" s="83">
        <v>9</v>
      </c>
      <c r="CL15" s="83">
        <v>10</v>
      </c>
      <c r="CM15" s="83">
        <v>11</v>
      </c>
      <c r="CN15" s="83">
        <v>12</v>
      </c>
      <c r="CO15" s="83">
        <v>13</v>
      </c>
      <c r="CP15" s="83">
        <v>14</v>
      </c>
      <c r="CQ15" s="83">
        <v>15</v>
      </c>
      <c r="CR15" s="83">
        <v>16</v>
      </c>
      <c r="CS15" s="83">
        <v>17</v>
      </c>
      <c r="CT15" s="83">
        <v>18</v>
      </c>
      <c r="CU15" s="83">
        <v>19</v>
      </c>
      <c r="CV15" s="83">
        <v>20</v>
      </c>
      <c r="CW15" s="83">
        <v>21</v>
      </c>
      <c r="CX15" s="83">
        <v>22</v>
      </c>
      <c r="CY15" s="83">
        <v>23</v>
      </c>
      <c r="CZ15" s="83">
        <v>24</v>
      </c>
      <c r="DA15" s="83">
        <v>25</v>
      </c>
      <c r="DB15" s="83">
        <v>26</v>
      </c>
      <c r="DC15" s="83">
        <v>27</v>
      </c>
      <c r="DD15" s="83">
        <v>28</v>
      </c>
      <c r="DE15" s="83">
        <v>29</v>
      </c>
      <c r="DF15" s="83">
        <v>30</v>
      </c>
      <c r="DG15" s="83">
        <v>31</v>
      </c>
      <c r="DH15" s="83">
        <v>32</v>
      </c>
      <c r="DI15" s="83">
        <v>33</v>
      </c>
      <c r="DJ15" s="83">
        <v>34</v>
      </c>
      <c r="DK15" s="84">
        <v>35</v>
      </c>
      <c r="DL15" s="84">
        <v>36</v>
      </c>
      <c r="DM15" s="84">
        <v>37</v>
      </c>
      <c r="DN15" s="84">
        <v>38</v>
      </c>
      <c r="DO15" s="84">
        <v>39</v>
      </c>
      <c r="DP15" s="84">
        <v>40</v>
      </c>
      <c r="DQ15" s="75"/>
    </row>
    <row r="16" spans="2:121" ht="22.5" customHeight="1" thickTop="1" thickBot="1" x14ac:dyDescent="0.4">
      <c r="B16">
        <v>15</v>
      </c>
      <c r="C16" t="s">
        <v>104</v>
      </c>
      <c r="D16" s="22"/>
      <c r="E16" s="268" t="s">
        <v>22</v>
      </c>
      <c r="F16" s="6">
        <f>F14+F$87</f>
        <v>0.43333333333333351</v>
      </c>
      <c r="G16" s="7">
        <f t="shared" ref="G16" si="88">G14+6</f>
        <v>43</v>
      </c>
      <c r="H16" s="8" t="s">
        <v>6</v>
      </c>
      <c r="I16" s="66" t="s">
        <v>7</v>
      </c>
      <c r="J16" s="9">
        <v>2</v>
      </c>
      <c r="K16" s="270" t="s">
        <v>8</v>
      </c>
      <c r="L16" s="10">
        <v>26</v>
      </c>
      <c r="M16" s="272">
        <v>8</v>
      </c>
      <c r="N16" s="274" t="s">
        <v>8</v>
      </c>
      <c r="O16" s="266">
        <v>16</v>
      </c>
      <c r="Q16" s="268" t="str">
        <f t="shared" ref="Q16" si="89">E16</f>
        <v>8. KOLO</v>
      </c>
      <c r="R16" s="6">
        <f>F16</f>
        <v>0.43333333333333351</v>
      </c>
      <c r="S16" s="7">
        <f t="shared" ref="S16" si="90">S14+6</f>
        <v>44</v>
      </c>
      <c r="T16" s="8" t="s">
        <v>6</v>
      </c>
      <c r="U16" s="66" t="s">
        <v>7</v>
      </c>
      <c r="V16" s="9">
        <v>7</v>
      </c>
      <c r="W16" s="270" t="s">
        <v>8</v>
      </c>
      <c r="X16" s="10">
        <v>23</v>
      </c>
      <c r="Y16" s="272">
        <v>5</v>
      </c>
      <c r="Z16" s="274" t="s">
        <v>8</v>
      </c>
      <c r="AA16" s="266">
        <v>1</v>
      </c>
      <c r="AC16" s="165"/>
      <c r="AD16" s="203"/>
      <c r="AE16" s="104"/>
      <c r="AF16" s="106"/>
      <c r="AG16" s="106"/>
      <c r="AH16" s="108"/>
      <c r="AI16" s="106"/>
      <c r="AJ16" s="110"/>
      <c r="AK16" s="106"/>
      <c r="AL16" s="106"/>
      <c r="AM16" s="106"/>
      <c r="AN16" s="108"/>
      <c r="AO16" s="106"/>
      <c r="AP16" s="110"/>
      <c r="AQ16" s="106"/>
      <c r="AR16" s="106"/>
      <c r="AS16" s="110"/>
      <c r="AT16" s="193"/>
      <c r="AU16" s="174"/>
      <c r="AV16" s="174"/>
      <c r="AW16" s="116"/>
      <c r="AX16" s="112"/>
      <c r="AY16" s="112"/>
      <c r="AZ16" s="167"/>
      <c r="BA16" s="169"/>
      <c r="BB16" s="160"/>
      <c r="BC16" s="196"/>
      <c r="BD16" s="198"/>
      <c r="BE16" s="114"/>
      <c r="BG16" s="16"/>
      <c r="BH16" s="16"/>
      <c r="BI16" s="16"/>
      <c r="BJ16" s="16"/>
      <c r="BK16" s="16"/>
      <c r="BL16" s="16"/>
      <c r="BM16" s="16"/>
      <c r="BN16" s="16"/>
      <c r="BY16" s="72"/>
      <c r="BZ16" s="85"/>
      <c r="CA16" s="86"/>
      <c r="CB16" s="87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9"/>
      <c r="DL16" s="89"/>
      <c r="DM16" s="89"/>
      <c r="DN16" s="89"/>
      <c r="DO16" s="89"/>
      <c r="DP16" s="89"/>
      <c r="DQ16" s="75"/>
    </row>
    <row r="17" spans="2:121" ht="22.5" customHeight="1" thickTop="1" thickBot="1" x14ac:dyDescent="0.45">
      <c r="B17">
        <v>16</v>
      </c>
      <c r="C17" t="s">
        <v>89</v>
      </c>
      <c r="D17" s="1"/>
      <c r="E17" s="269"/>
      <c r="F17" s="11"/>
      <c r="G17" s="12" t="s">
        <v>11</v>
      </c>
      <c r="H17" s="13">
        <f>H15</f>
        <v>1</v>
      </c>
      <c r="I17" s="65" t="s">
        <v>15</v>
      </c>
      <c r="J17" s="14" t="str">
        <f t="shared" ref="J17" ca="1" si="91">LOOKUP(J16,$B$2:$B$50,$C$2:$C$48)</f>
        <v>Kmochova "B"</v>
      </c>
      <c r="K17" s="271"/>
      <c r="L17" s="15" t="str">
        <f t="shared" ref="L17" ca="1" si="92">LOOKUP(L16,$B$2:$B$50,$C$2:$C$48)</f>
        <v>Býchory "B"</v>
      </c>
      <c r="M17" s="273"/>
      <c r="N17" s="275"/>
      <c r="O17" s="267"/>
      <c r="Q17" s="269"/>
      <c r="R17" s="11"/>
      <c r="S17" s="12" t="s">
        <v>11</v>
      </c>
      <c r="T17" s="13">
        <f>T15</f>
        <v>2</v>
      </c>
      <c r="U17" s="65" t="s">
        <v>15</v>
      </c>
      <c r="V17" s="14" t="str">
        <f t="shared" ref="V17" ca="1" si="93">LOOKUP(V16,$B$2:$B$50,$C$2:$C$48)</f>
        <v>Mnichovická "A"</v>
      </c>
      <c r="W17" s="271"/>
      <c r="X17" s="100" t="str">
        <f t="shared" ref="X17" ca="1" si="94">LOOKUP(X16,$B$2:$B$50,$C$2:$C$48)</f>
        <v>Kouřim</v>
      </c>
      <c r="Y17" s="273"/>
      <c r="Z17" s="275"/>
      <c r="AA17" s="267"/>
      <c r="AC17" s="161">
        <v>25</v>
      </c>
      <c r="AD17" s="163" t="str">
        <f ca="1">LOOKUP(AC17,B$2:B$50,C$2:C$48)</f>
        <v>Týnec n.L. "A"</v>
      </c>
      <c r="AE17" s="125">
        <f>AY5</f>
        <v>3</v>
      </c>
      <c r="AF17" s="126" t="s">
        <v>8</v>
      </c>
      <c r="AG17" s="126">
        <f>AW5</f>
        <v>6</v>
      </c>
      <c r="AH17" s="127">
        <f>AY7</f>
        <v>7</v>
      </c>
      <c r="AI17" s="126" t="s">
        <v>8</v>
      </c>
      <c r="AJ17" s="128">
        <f>AW7</f>
        <v>10</v>
      </c>
      <c r="AK17" s="126">
        <f>AY9</f>
        <v>8</v>
      </c>
      <c r="AL17" s="126" t="s">
        <v>8</v>
      </c>
      <c r="AM17" s="126">
        <f>AW9</f>
        <v>11</v>
      </c>
      <c r="AN17" s="127">
        <f>AY11</f>
        <v>8</v>
      </c>
      <c r="AO17" s="126" t="s">
        <v>8</v>
      </c>
      <c r="AP17" s="128">
        <f>AW11</f>
        <v>5</v>
      </c>
      <c r="AQ17" s="126">
        <f>AY13</f>
        <v>5</v>
      </c>
      <c r="AR17" s="126" t="s">
        <v>8</v>
      </c>
      <c r="AS17" s="128">
        <f>AW13</f>
        <v>1</v>
      </c>
      <c r="AT17" s="126">
        <f>AY15</f>
        <v>9</v>
      </c>
      <c r="AU17" s="126" t="s">
        <v>8</v>
      </c>
      <c r="AV17" s="128">
        <f>AW15</f>
        <v>14</v>
      </c>
      <c r="AW17" s="187"/>
      <c r="AX17" s="188"/>
      <c r="AY17" s="188"/>
      <c r="AZ17" s="153">
        <f t="shared" ref="AZ17" si="95">AE17+AH17+AK17+AN17+AT17+AQ17+AW17</f>
        <v>40</v>
      </c>
      <c r="BA17" s="155" t="s">
        <v>8</v>
      </c>
      <c r="BB17" s="157">
        <f t="shared" ref="BB17" si="96">AG17+AJ17+AM17+AP17+AV17+AS17+AY17</f>
        <v>47</v>
      </c>
      <c r="BC17" s="223">
        <f t="shared" ref="BC17" si="97">IF(AZ17=0,0,AZ17/BB17)</f>
        <v>0.85106382978723405</v>
      </c>
      <c r="BD17" s="191">
        <f t="shared" ref="BD17" si="98">BG17+BH17+BI17+BJ17+BK17+BL17+BM17+(BC17/100)</f>
        <v>8.0085106382978726</v>
      </c>
      <c r="BE17" s="124">
        <f t="shared" ref="BE17" si="99">IF(BD17=0,"",RANK(BD17,BD$5:BD$17))</f>
        <v>5</v>
      </c>
      <c r="BG17" s="16">
        <f>IF(AE17&gt;AG17,2,IF(AE17=AG17,0,1))</f>
        <v>1</v>
      </c>
      <c r="BH17" s="16">
        <f>IF(AH17&gt;AJ17,2,IF(AH17=AJ17,0,1))</f>
        <v>1</v>
      </c>
      <c r="BI17" s="16">
        <f>IF(AK17&gt;AM17,2,IF(AK17=AM17,0,1))</f>
        <v>1</v>
      </c>
      <c r="BJ17" s="16">
        <f>IF(AN17&gt;AP17,2,IF(AN17=AP17,0,1))</f>
        <v>2</v>
      </c>
      <c r="BK17" s="16">
        <f>IF(AQ17&gt;AS17,2,IF(AQ17=AS17,0,1))</f>
        <v>2</v>
      </c>
      <c r="BL17" s="16">
        <f>IF(AT17&gt;AV17,2,IF(AT17=AV17,0,1))</f>
        <v>1</v>
      </c>
      <c r="BM17" s="16">
        <f t="shared" ref="BM17" si="100">IF(AW17&gt;AY17,2,IF(AW17=AY17,0,1))</f>
        <v>0</v>
      </c>
      <c r="BY17" s="72"/>
      <c r="BZ17" s="90" t="s">
        <v>17</v>
      </c>
      <c r="CA17" s="91">
        <f t="shared" ref="CA17" si="101">DB13</f>
        <v>25</v>
      </c>
      <c r="CB17" s="92" t="s">
        <v>8</v>
      </c>
      <c r="CC17" s="83">
        <v>1</v>
      </c>
      <c r="CD17" s="83">
        <v>2</v>
      </c>
      <c r="CE17" s="83">
        <v>3</v>
      </c>
      <c r="CF17" s="83">
        <v>4</v>
      </c>
      <c r="CG17" s="83">
        <v>5</v>
      </c>
      <c r="CH17" s="83">
        <v>6</v>
      </c>
      <c r="CI17" s="83">
        <v>7</v>
      </c>
      <c r="CJ17" s="83">
        <v>8</v>
      </c>
      <c r="CK17" s="83">
        <v>9</v>
      </c>
      <c r="CL17" s="83">
        <v>10</v>
      </c>
      <c r="CM17" s="83">
        <v>11</v>
      </c>
      <c r="CN17" s="83">
        <v>12</v>
      </c>
      <c r="CO17" s="83">
        <v>13</v>
      </c>
      <c r="CP17" s="83">
        <v>14</v>
      </c>
      <c r="CQ17" s="83">
        <v>15</v>
      </c>
      <c r="CR17" s="83">
        <v>16</v>
      </c>
      <c r="CS17" s="83">
        <v>17</v>
      </c>
      <c r="CT17" s="83">
        <v>18</v>
      </c>
      <c r="CU17" s="83">
        <v>19</v>
      </c>
      <c r="CV17" s="83">
        <v>20</v>
      </c>
      <c r="CW17" s="83">
        <v>21</v>
      </c>
      <c r="CX17" s="83">
        <v>22</v>
      </c>
      <c r="CY17" s="83">
        <v>23</v>
      </c>
      <c r="CZ17" s="83">
        <v>24</v>
      </c>
      <c r="DA17" s="83">
        <v>25</v>
      </c>
      <c r="DB17" s="83">
        <v>26</v>
      </c>
      <c r="DC17" s="83">
        <v>27</v>
      </c>
      <c r="DD17" s="83">
        <v>28</v>
      </c>
      <c r="DE17" s="83">
        <v>29</v>
      </c>
      <c r="DF17" s="83">
        <v>30</v>
      </c>
      <c r="DG17" s="83">
        <v>31</v>
      </c>
      <c r="DH17" s="83">
        <v>32</v>
      </c>
      <c r="DI17" s="83">
        <v>33</v>
      </c>
      <c r="DJ17" s="83">
        <v>34</v>
      </c>
      <c r="DK17" s="84">
        <v>35</v>
      </c>
      <c r="DL17" s="84">
        <v>36</v>
      </c>
      <c r="DM17" s="84">
        <v>37</v>
      </c>
      <c r="DN17" s="84">
        <v>38</v>
      </c>
      <c r="DO17" s="84">
        <v>39</v>
      </c>
      <c r="DP17" s="84">
        <v>40</v>
      </c>
      <c r="DQ17" s="75"/>
    </row>
    <row r="18" spans="2:121" ht="22.5" customHeight="1" thickTop="1" thickBot="1" x14ac:dyDescent="0.4">
      <c r="B18">
        <v>17</v>
      </c>
      <c r="C18" t="s">
        <v>101</v>
      </c>
      <c r="D18" s="1"/>
      <c r="E18" s="268" t="s">
        <v>23</v>
      </c>
      <c r="F18" s="6">
        <f>F16+F$87</f>
        <v>0.44166666666666687</v>
      </c>
      <c r="G18" s="7">
        <f t="shared" ref="G18" si="102">G16+6</f>
        <v>49</v>
      </c>
      <c r="H18" s="8" t="s">
        <v>6</v>
      </c>
      <c r="I18" s="8" t="s">
        <v>7</v>
      </c>
      <c r="J18" s="9">
        <v>1</v>
      </c>
      <c r="K18" s="270" t="s">
        <v>8</v>
      </c>
      <c r="L18" s="10">
        <v>25</v>
      </c>
      <c r="M18" s="272">
        <v>6</v>
      </c>
      <c r="N18" s="274" t="s">
        <v>8</v>
      </c>
      <c r="O18" s="266">
        <v>3</v>
      </c>
      <c r="Q18" s="268" t="str">
        <f t="shared" ref="Q18" si="103">E18</f>
        <v>9. KOLO</v>
      </c>
      <c r="R18" s="6">
        <f>F18</f>
        <v>0.44166666666666687</v>
      </c>
      <c r="S18" s="7">
        <f t="shared" ref="S18" si="104">S16+6</f>
        <v>50</v>
      </c>
      <c r="T18" s="8" t="s">
        <v>6</v>
      </c>
      <c r="U18" s="8" t="s">
        <v>7</v>
      </c>
      <c r="V18" s="9">
        <v>8</v>
      </c>
      <c r="W18" s="270" t="s">
        <v>8</v>
      </c>
      <c r="X18" s="10">
        <v>24</v>
      </c>
      <c r="Y18" s="272">
        <v>7</v>
      </c>
      <c r="Z18" s="274" t="s">
        <v>8</v>
      </c>
      <c r="AA18" s="266">
        <v>8</v>
      </c>
      <c r="AC18" s="162"/>
      <c r="AD18" s="164"/>
      <c r="AE18" s="105"/>
      <c r="AF18" s="107"/>
      <c r="AG18" s="107"/>
      <c r="AH18" s="109"/>
      <c r="AI18" s="107"/>
      <c r="AJ18" s="111"/>
      <c r="AK18" s="107"/>
      <c r="AL18" s="107"/>
      <c r="AM18" s="107"/>
      <c r="AN18" s="109"/>
      <c r="AO18" s="107"/>
      <c r="AP18" s="111"/>
      <c r="AQ18" s="107"/>
      <c r="AR18" s="107"/>
      <c r="AS18" s="111"/>
      <c r="AT18" s="107"/>
      <c r="AU18" s="107"/>
      <c r="AV18" s="111"/>
      <c r="AW18" s="189"/>
      <c r="AX18" s="190"/>
      <c r="AY18" s="190"/>
      <c r="AZ18" s="154"/>
      <c r="BA18" s="156"/>
      <c r="BB18" s="158"/>
      <c r="BC18" s="212"/>
      <c r="BD18" s="192"/>
      <c r="BE18" s="103"/>
      <c r="BG18" s="16"/>
      <c r="BH18" s="16"/>
      <c r="BI18" s="16"/>
      <c r="BJ18" s="16"/>
      <c r="BK18" s="16"/>
      <c r="BL18" s="16"/>
      <c r="BM18" s="16"/>
      <c r="BY18" s="93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5"/>
    </row>
    <row r="19" spans="2:121" ht="22.5" customHeight="1" thickTop="1" thickBot="1" x14ac:dyDescent="0.45">
      <c r="B19">
        <v>18</v>
      </c>
      <c r="C19" t="s">
        <v>102</v>
      </c>
      <c r="D19" s="22"/>
      <c r="E19" s="269"/>
      <c r="F19" s="11"/>
      <c r="G19" s="12" t="s">
        <v>11</v>
      </c>
      <c r="H19" s="13">
        <f>H17</f>
        <v>1</v>
      </c>
      <c r="I19" s="13" t="s">
        <v>0</v>
      </c>
      <c r="J19" s="14" t="str">
        <f t="shared" ref="J19" ca="1" si="105">LOOKUP(J18,$B$2:$B$50,$C$2:$C$48)</f>
        <v>Kmochova "A"</v>
      </c>
      <c r="K19" s="271"/>
      <c r="L19" s="15" t="str">
        <f t="shared" ref="L19" ca="1" si="106">LOOKUP(L18,$B$2:$B$50,$C$2:$C$48)</f>
        <v>Týnec n.L. "A"</v>
      </c>
      <c r="M19" s="273"/>
      <c r="N19" s="275"/>
      <c r="O19" s="267"/>
      <c r="Q19" s="269"/>
      <c r="R19" s="11"/>
      <c r="S19" s="12" t="s">
        <v>11</v>
      </c>
      <c r="T19" s="13">
        <f>T17</f>
        <v>2</v>
      </c>
      <c r="U19" s="13" t="s">
        <v>0</v>
      </c>
      <c r="V19" s="14" t="str">
        <f t="shared" ref="V19" ca="1" si="107">LOOKUP(V18,$B$2:$B$50,$C$2:$C$48)</f>
        <v>V.Osek "A"</v>
      </c>
      <c r="W19" s="271"/>
      <c r="X19" s="15" t="str">
        <f t="shared" ref="X19" ca="1" si="108">LOOKUP(X18,$B$2:$B$50,$C$2:$C$48)</f>
        <v>Býchory "A"</v>
      </c>
      <c r="Y19" s="273"/>
      <c r="Z19" s="275"/>
      <c r="AA19" s="267"/>
      <c r="BY19" s="137">
        <f t="shared" ref="BY19" si="109">BQ20</f>
        <v>0.39166666666666672</v>
      </c>
      <c r="BZ19" s="138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70"/>
      <c r="DN19" s="70" t="s">
        <v>37</v>
      </c>
      <c r="DO19" s="69"/>
      <c r="DP19" s="70" t="str">
        <f t="shared" ref="DP19" si="110">BT21</f>
        <v>A</v>
      </c>
      <c r="DQ19" s="71"/>
    </row>
    <row r="20" spans="2:121" ht="22.5" customHeight="1" thickTop="1" thickBot="1" x14ac:dyDescent="0.4">
      <c r="B20">
        <v>19</v>
      </c>
      <c r="C20" t="s">
        <v>91</v>
      </c>
      <c r="D20" s="1"/>
      <c r="E20" s="268" t="s">
        <v>24</v>
      </c>
      <c r="F20" s="6">
        <f>F18+F$87</f>
        <v>0.45000000000000023</v>
      </c>
      <c r="G20" s="7">
        <f t="shared" ref="G20:G26" si="111">G18+6</f>
        <v>55</v>
      </c>
      <c r="H20" s="8" t="s">
        <v>6</v>
      </c>
      <c r="I20" s="66" t="s">
        <v>7</v>
      </c>
      <c r="J20" s="9">
        <v>2</v>
      </c>
      <c r="K20" s="270" t="s">
        <v>8</v>
      </c>
      <c r="L20" s="10">
        <v>18</v>
      </c>
      <c r="M20" s="272">
        <v>5</v>
      </c>
      <c r="N20" s="274" t="s">
        <v>8</v>
      </c>
      <c r="O20" s="266">
        <v>21</v>
      </c>
      <c r="Q20" s="268" t="str">
        <f t="shared" ref="Q20" si="112">E20</f>
        <v>10. KOLO</v>
      </c>
      <c r="R20" s="6">
        <f>F20</f>
        <v>0.45000000000000023</v>
      </c>
      <c r="S20" s="7">
        <f t="shared" ref="S20:S26" si="113">S18+6</f>
        <v>56</v>
      </c>
      <c r="T20" s="8" t="s">
        <v>6</v>
      </c>
      <c r="U20" s="66" t="s">
        <v>7</v>
      </c>
      <c r="V20" s="9">
        <v>7</v>
      </c>
      <c r="W20" s="270" t="s">
        <v>8</v>
      </c>
      <c r="X20" s="10">
        <v>15</v>
      </c>
      <c r="Y20" s="272">
        <v>7</v>
      </c>
      <c r="Z20" s="274" t="s">
        <v>8</v>
      </c>
      <c r="AA20" s="266">
        <v>8</v>
      </c>
      <c r="AC20" s="252" t="s">
        <v>15</v>
      </c>
      <c r="AD20" s="253"/>
      <c r="AE20" s="220">
        <f>AC23</f>
        <v>2</v>
      </c>
      <c r="AF20" s="176"/>
      <c r="AG20" s="221"/>
      <c r="AH20" s="177">
        <f>AC25</f>
        <v>7</v>
      </c>
      <c r="AI20" s="176"/>
      <c r="AJ20" s="221"/>
      <c r="AK20" s="177">
        <f>AC27</f>
        <v>10</v>
      </c>
      <c r="AL20" s="176"/>
      <c r="AM20" s="176"/>
      <c r="AN20" s="177">
        <f>AC29</f>
        <v>15</v>
      </c>
      <c r="AO20" s="176"/>
      <c r="AP20" s="221"/>
      <c r="AQ20" s="176">
        <f>AC31</f>
        <v>18</v>
      </c>
      <c r="AR20" s="176"/>
      <c r="AS20" s="176"/>
      <c r="AT20" s="177">
        <f>AC33</f>
        <v>23</v>
      </c>
      <c r="AU20" s="176"/>
      <c r="AV20" s="176"/>
      <c r="AW20" s="177">
        <f>AC35</f>
        <v>26</v>
      </c>
      <c r="AX20" s="176"/>
      <c r="AY20" s="176"/>
      <c r="AZ20" s="178" t="s">
        <v>1</v>
      </c>
      <c r="BA20" s="179"/>
      <c r="BB20" s="180"/>
      <c r="BC20" s="233" t="s">
        <v>2</v>
      </c>
      <c r="BD20" s="236" t="s">
        <v>3</v>
      </c>
      <c r="BE20" s="239" t="s">
        <v>4</v>
      </c>
      <c r="BP20" t="str">
        <f t="shared" ref="BP20:BU21" si="114">E6</f>
        <v>3. KOLO</v>
      </c>
      <c r="BQ20">
        <f t="shared" si="114"/>
        <v>0.39166666666666672</v>
      </c>
      <c r="BR20">
        <f t="shared" si="114"/>
        <v>13</v>
      </c>
      <c r="BS20" t="str">
        <f t="shared" si="114"/>
        <v>HŘIŠTĚ</v>
      </c>
      <c r="BT20" t="str">
        <f t="shared" si="114"/>
        <v>skupina</v>
      </c>
      <c r="BU20">
        <f t="shared" si="114"/>
        <v>1</v>
      </c>
      <c r="BV20" t="str">
        <f t="shared" ref="BV20" si="115">K6</f>
        <v>:</v>
      </c>
      <c r="BW20">
        <f>L6</f>
        <v>9</v>
      </c>
      <c r="BY20" s="72"/>
      <c r="BZ20" s="139" t="str">
        <f t="shared" ref="BZ20" si="116">BP20</f>
        <v>3. KOLO</v>
      </c>
      <c r="CA20" s="139"/>
      <c r="CB20" s="139"/>
      <c r="CC20" s="139"/>
      <c r="CD20" s="73"/>
      <c r="CE20" s="140"/>
      <c r="CF20" s="140"/>
      <c r="CG20" s="73"/>
      <c r="CH20" s="73"/>
      <c r="CI20" s="73"/>
      <c r="CJ20" s="73"/>
      <c r="CK20" s="73"/>
      <c r="CL20" s="73"/>
      <c r="CM20" s="73"/>
      <c r="CN20" s="73"/>
      <c r="CO20" s="73"/>
      <c r="CP20" s="141">
        <f t="shared" ref="CP20" si="117">BR20</f>
        <v>13</v>
      </c>
      <c r="CQ20" s="141"/>
      <c r="CR20" s="141"/>
      <c r="CS20" s="141"/>
      <c r="CT20" s="141"/>
      <c r="CU20" s="142" t="s">
        <v>9</v>
      </c>
      <c r="CV20" s="142"/>
      <c r="CW20" s="142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4"/>
      <c r="DL20" s="143" t="s">
        <v>10</v>
      </c>
      <c r="DM20" s="143"/>
      <c r="DN20" s="143"/>
      <c r="DO20" s="144">
        <f t="shared" ref="DO20" si="118">BS21</f>
        <v>1</v>
      </c>
      <c r="DP20" s="144"/>
      <c r="DQ20" s="75"/>
    </row>
    <row r="21" spans="2:121" ht="22.5" customHeight="1" thickTop="1" thickBot="1" x14ac:dyDescent="0.45">
      <c r="B21">
        <v>20</v>
      </c>
      <c r="C21" t="s">
        <v>92</v>
      </c>
      <c r="E21" s="269"/>
      <c r="F21" s="11"/>
      <c r="G21" s="12" t="s">
        <v>11</v>
      </c>
      <c r="H21" s="13">
        <f>H19</f>
        <v>1</v>
      </c>
      <c r="I21" s="65" t="s">
        <v>15</v>
      </c>
      <c r="J21" s="14" t="str">
        <f t="shared" ref="J21" ca="1" si="119">LOOKUP(J20,$B$2:$B$50,$C$2:$C$48)</f>
        <v>Kmochova "B"</v>
      </c>
      <c r="K21" s="271"/>
      <c r="L21" s="15" t="str">
        <f t="shared" ref="L21" ca="1" si="120">LOOKUP(L20,$B$2:$B$50,$C$2:$C$48)</f>
        <v>V.Osek "B"</v>
      </c>
      <c r="M21" s="273"/>
      <c r="N21" s="275"/>
      <c r="O21" s="267"/>
      <c r="Q21" s="269"/>
      <c r="R21" s="11"/>
      <c r="S21" s="12" t="s">
        <v>11</v>
      </c>
      <c r="T21" s="13">
        <f>T19</f>
        <v>2</v>
      </c>
      <c r="U21" s="65" t="s">
        <v>15</v>
      </c>
      <c r="V21" s="14" t="str">
        <f t="shared" ref="V21" ca="1" si="121">LOOKUP(V20,$B$2:$B$50,$C$2:$C$48)</f>
        <v>Mnichovická "A"</v>
      </c>
      <c r="W21" s="271"/>
      <c r="X21" s="15" t="str">
        <f t="shared" ref="X21" ca="1" si="122">LOOKUP(X20,$B$2:$B$50,$C$2:$C$48)</f>
        <v>Č.Pečky "B"</v>
      </c>
      <c r="Y21" s="273"/>
      <c r="Z21" s="275"/>
      <c r="AA21" s="267"/>
      <c r="AC21" s="254"/>
      <c r="AD21" s="255"/>
      <c r="AE21" s="249" t="str">
        <f ca="1">AD23</f>
        <v>Kmochova "B"</v>
      </c>
      <c r="AF21" s="228"/>
      <c r="AG21" s="229"/>
      <c r="AH21" s="227" t="str">
        <f ca="1">AD25</f>
        <v>Mnichovická "A"</v>
      </c>
      <c r="AI21" s="228"/>
      <c r="AJ21" s="229"/>
      <c r="AK21" s="227" t="str">
        <f ca="1">AD27</f>
        <v>Masarykova "A"</v>
      </c>
      <c r="AL21" s="228"/>
      <c r="AM21" s="229"/>
      <c r="AN21" s="227" t="str">
        <f ca="1">AD29</f>
        <v>Č.Pečky "B"</v>
      </c>
      <c r="AO21" s="228"/>
      <c r="AP21" s="229"/>
      <c r="AQ21" s="227" t="str">
        <f ca="1">AD31</f>
        <v>V.Osek "B"</v>
      </c>
      <c r="AR21" s="228"/>
      <c r="AS21" s="229"/>
      <c r="AT21" s="227" t="str">
        <f ca="1">AD33</f>
        <v>Kouřim</v>
      </c>
      <c r="AU21" s="228"/>
      <c r="AV21" s="228"/>
      <c r="AW21" s="227" t="str">
        <f ca="1">AD35</f>
        <v>Býchory "B"</v>
      </c>
      <c r="AX21" s="228"/>
      <c r="AY21" s="228"/>
      <c r="AZ21" s="181"/>
      <c r="BA21" s="182"/>
      <c r="BB21" s="183"/>
      <c r="BC21" s="234"/>
      <c r="BD21" s="237"/>
      <c r="BE21" s="240"/>
      <c r="BN21" s="16"/>
      <c r="BP21">
        <f t="shared" si="114"/>
        <v>0</v>
      </c>
      <c r="BQ21">
        <f t="shared" si="114"/>
        <v>0</v>
      </c>
      <c r="BR21" t="str">
        <f t="shared" si="114"/>
        <v>zápas</v>
      </c>
      <c r="BS21">
        <f t="shared" si="114"/>
        <v>1</v>
      </c>
      <c r="BT21" t="str">
        <f t="shared" si="114"/>
        <v>A</v>
      </c>
      <c r="BU21" t="str">
        <f t="shared" ca="1" si="114"/>
        <v>Kmochova "A"</v>
      </c>
      <c r="BW21" t="str">
        <f ca="1">L7</f>
        <v>Ovčárecká "A"</v>
      </c>
      <c r="BY21" s="72"/>
      <c r="BZ21" s="139"/>
      <c r="CA21" s="139"/>
      <c r="CB21" s="139"/>
      <c r="CC21" s="139"/>
      <c r="CD21" s="73"/>
      <c r="CE21" s="140"/>
      <c r="CF21" s="140"/>
      <c r="CG21" s="73"/>
      <c r="CH21" s="73"/>
      <c r="CI21" s="73"/>
      <c r="CJ21" s="73"/>
      <c r="CK21" s="73"/>
      <c r="CL21" s="73"/>
      <c r="CM21" s="73"/>
      <c r="CN21" s="73"/>
      <c r="CO21" s="73"/>
      <c r="CP21" s="141"/>
      <c r="CQ21" s="141"/>
      <c r="CR21" s="141"/>
      <c r="CS21" s="141"/>
      <c r="CT21" s="141"/>
      <c r="CU21" s="142"/>
      <c r="CV21" s="142"/>
      <c r="CW21" s="142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4"/>
      <c r="DL21" s="143"/>
      <c r="DM21" s="143"/>
      <c r="DN21" s="143"/>
      <c r="DO21" s="144"/>
      <c r="DP21" s="144"/>
      <c r="DQ21" s="75"/>
    </row>
    <row r="22" spans="2:121" ht="22.5" customHeight="1" thickTop="1" thickBot="1" x14ac:dyDescent="0.4">
      <c r="B22">
        <v>21</v>
      </c>
      <c r="C22" t="s">
        <v>98</v>
      </c>
      <c r="E22" s="268" t="s">
        <v>108</v>
      </c>
      <c r="F22" s="6">
        <f>F20+F$87</f>
        <v>0.45833333333333359</v>
      </c>
      <c r="G22" s="7">
        <f t="shared" si="111"/>
        <v>61</v>
      </c>
      <c r="H22" s="8" t="s">
        <v>6</v>
      </c>
      <c r="I22" s="8" t="s">
        <v>7</v>
      </c>
      <c r="J22" s="9">
        <v>1</v>
      </c>
      <c r="K22" s="270" t="s">
        <v>8</v>
      </c>
      <c r="L22" s="10">
        <v>17</v>
      </c>
      <c r="M22" s="272">
        <v>5</v>
      </c>
      <c r="N22" s="274" t="s">
        <v>8</v>
      </c>
      <c r="O22" s="266">
        <v>1</v>
      </c>
      <c r="Q22" s="268" t="str">
        <f t="shared" ref="Q22" si="123">E22</f>
        <v>11. KOLO</v>
      </c>
      <c r="R22" s="6">
        <f t="shared" ref="R22" si="124">F22</f>
        <v>0.45833333333333359</v>
      </c>
      <c r="S22" s="7">
        <f t="shared" si="113"/>
        <v>62</v>
      </c>
      <c r="T22" s="8" t="s">
        <v>6</v>
      </c>
      <c r="U22" s="8" t="s">
        <v>7</v>
      </c>
      <c r="V22" s="9">
        <v>8</v>
      </c>
      <c r="W22" s="270" t="s">
        <v>8</v>
      </c>
      <c r="X22" s="10">
        <v>16</v>
      </c>
      <c r="Y22" s="272">
        <v>13</v>
      </c>
      <c r="Z22" s="274" t="s">
        <v>8</v>
      </c>
      <c r="AA22" s="266">
        <v>7</v>
      </c>
      <c r="AC22" s="256"/>
      <c r="AD22" s="257"/>
      <c r="AE22" s="250"/>
      <c r="AF22" s="231"/>
      <c r="AG22" s="232"/>
      <c r="AH22" s="230"/>
      <c r="AI22" s="231"/>
      <c r="AJ22" s="232"/>
      <c r="AK22" s="230"/>
      <c r="AL22" s="231"/>
      <c r="AM22" s="232"/>
      <c r="AN22" s="230"/>
      <c r="AO22" s="231"/>
      <c r="AP22" s="232"/>
      <c r="AQ22" s="230"/>
      <c r="AR22" s="231"/>
      <c r="AS22" s="232"/>
      <c r="AT22" s="230"/>
      <c r="AU22" s="231"/>
      <c r="AV22" s="231"/>
      <c r="AW22" s="230"/>
      <c r="AX22" s="231"/>
      <c r="AY22" s="231"/>
      <c r="AZ22" s="184"/>
      <c r="BA22" s="185"/>
      <c r="BB22" s="186"/>
      <c r="BC22" s="235"/>
      <c r="BD22" s="238"/>
      <c r="BE22" s="241"/>
      <c r="BY22" s="72"/>
      <c r="BZ22" s="76"/>
      <c r="CA22" s="76"/>
      <c r="CB22" s="76"/>
      <c r="CC22" s="76"/>
      <c r="CD22" s="130" t="s">
        <v>13</v>
      </c>
      <c r="CE22" s="130"/>
      <c r="CF22" s="77">
        <f t="shared" ref="CF22" si="125">BU20</f>
        <v>1</v>
      </c>
      <c r="CG22" s="78" t="s">
        <v>14</v>
      </c>
      <c r="CH22" s="131" t="str">
        <f t="shared" ref="CH22" ca="1" si="126">BU21</f>
        <v>Kmochova "A"</v>
      </c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76"/>
      <c r="CV22" s="76"/>
      <c r="CW22" s="76"/>
      <c r="CX22" s="76"/>
      <c r="CY22" s="76"/>
      <c r="CZ22" s="130" t="s">
        <v>13</v>
      </c>
      <c r="DA22" s="130"/>
      <c r="DB22" s="77">
        <f t="shared" ref="DB22" si="127">BW20</f>
        <v>9</v>
      </c>
      <c r="DC22" s="78" t="s">
        <v>14</v>
      </c>
      <c r="DD22" s="131" t="str">
        <f t="shared" ref="DD22" ca="1" si="128">BW21</f>
        <v>Ovčárecká "A"</v>
      </c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75"/>
    </row>
    <row r="23" spans="2:121" ht="22.5" customHeight="1" thickTop="1" thickBot="1" x14ac:dyDescent="0.45">
      <c r="B23">
        <v>22</v>
      </c>
      <c r="C23" t="s">
        <v>107</v>
      </c>
      <c r="E23" s="269"/>
      <c r="F23" s="11"/>
      <c r="G23" s="12" t="s">
        <v>11</v>
      </c>
      <c r="H23" s="13">
        <f t="shared" ref="H23" si="129">H21</f>
        <v>1</v>
      </c>
      <c r="I23" s="13" t="s">
        <v>0</v>
      </c>
      <c r="J23" s="14" t="str">
        <f t="shared" ref="J23" ca="1" si="130">LOOKUP(J22,$B$2:$B$50,$C$2:$C$48)</f>
        <v>Kmochova "A"</v>
      </c>
      <c r="K23" s="271"/>
      <c r="L23" s="15" t="str">
        <f t="shared" ref="L23" ca="1" si="131">LOOKUP(L22,$B$2:$B$50,$C$2:$C$48)</f>
        <v>Pečky "B"</v>
      </c>
      <c r="M23" s="273"/>
      <c r="N23" s="275"/>
      <c r="O23" s="267"/>
      <c r="Q23" s="269"/>
      <c r="R23" s="11"/>
      <c r="S23" s="12" t="s">
        <v>11</v>
      </c>
      <c r="T23" s="13">
        <f t="shared" ref="T23" si="132">T21</f>
        <v>2</v>
      </c>
      <c r="U23" s="13" t="s">
        <v>0</v>
      </c>
      <c r="V23" s="14" t="str">
        <f t="shared" ref="V23" ca="1" si="133">LOOKUP(V22,$B$2:$B$50,$C$2:$C$48)</f>
        <v>V.Osek "A"</v>
      </c>
      <c r="W23" s="271"/>
      <c r="X23" s="15" t="str">
        <f t="shared" ref="X23" ca="1" si="134">LOOKUP(X22,$B$2:$B$50,$C$2:$C$48)</f>
        <v>Mnichovická "B"</v>
      </c>
      <c r="Y23" s="273"/>
      <c r="Z23" s="275"/>
      <c r="AA23" s="267"/>
      <c r="AC23" s="222">
        <v>2</v>
      </c>
      <c r="AD23" s="248" t="str">
        <f ca="1">LOOKUP(AC23,B$2:B$50,C$2:C$48)</f>
        <v>Kmochova "B"</v>
      </c>
      <c r="AE23" s="170"/>
      <c r="AF23" s="171"/>
      <c r="AG23" s="172"/>
      <c r="AH23" s="118">
        <f>M41</f>
        <v>3</v>
      </c>
      <c r="AI23" s="119" t="s">
        <v>8</v>
      </c>
      <c r="AJ23" s="120">
        <f>O41</f>
        <v>11</v>
      </c>
      <c r="AK23" s="118">
        <f>M24</f>
        <v>8</v>
      </c>
      <c r="AL23" s="119" t="s">
        <v>8</v>
      </c>
      <c r="AM23" s="120">
        <f>O24</f>
        <v>17</v>
      </c>
      <c r="AN23" s="118">
        <f>Y8</f>
        <v>4</v>
      </c>
      <c r="AO23" s="119" t="s">
        <v>8</v>
      </c>
      <c r="AP23" s="120">
        <f>AA8</f>
        <v>19</v>
      </c>
      <c r="AQ23" s="118">
        <f>M20</f>
        <v>5</v>
      </c>
      <c r="AR23" s="119" t="s">
        <v>8</v>
      </c>
      <c r="AS23" s="120">
        <f>O20</f>
        <v>21</v>
      </c>
      <c r="AT23" s="118">
        <f>Y33</f>
        <v>5</v>
      </c>
      <c r="AU23" s="119" t="s">
        <v>8</v>
      </c>
      <c r="AV23" s="119">
        <f>AA33</f>
        <v>1</v>
      </c>
      <c r="AW23" s="118">
        <f>M16</f>
        <v>8</v>
      </c>
      <c r="AX23" s="119" t="s">
        <v>8</v>
      </c>
      <c r="AY23" s="119">
        <f>O16</f>
        <v>16</v>
      </c>
      <c r="AZ23" s="224">
        <f>AE23+AH23+AK23+AN23+AT23+AQ23+AW23</f>
        <v>33</v>
      </c>
      <c r="BA23" s="225" t="s">
        <v>8</v>
      </c>
      <c r="BB23" s="226">
        <f>AG23+AJ23+AM23+AP23+AV23+AS23+AY23</f>
        <v>85</v>
      </c>
      <c r="BC23" s="195">
        <f>IF(AZ23=0,0,AZ23/BB23)</f>
        <v>0.38823529411764707</v>
      </c>
      <c r="BD23" s="197">
        <f>BG23+BH23+BI23+BJ23+BK23+BL23+BM23+(BC23/100)</f>
        <v>7.0038823529411767</v>
      </c>
      <c r="BE23" s="129">
        <f>IF(BD23=0,"",RANK(BD23,BD$23:BD$36))</f>
        <v>6</v>
      </c>
      <c r="BG23" s="16">
        <f>IF(AE23&gt;AG23,2,IF(AE23=AG23,0,1))</f>
        <v>0</v>
      </c>
      <c r="BH23" s="16">
        <f>IF(AH23&gt;AJ23,2,IF(AH23=AJ23,0,1))</f>
        <v>1</v>
      </c>
      <c r="BI23" s="16">
        <f>IF(AK23&gt;AM23,2,IF(AK23=AM23,0,1))</f>
        <v>1</v>
      </c>
      <c r="BJ23" s="16">
        <f>IF(AN23&gt;AP23,2,IF(AN23=AP23,0,1))</f>
        <v>1</v>
      </c>
      <c r="BK23" s="16">
        <f>IF(AQ23&gt;AS23,2,IF(AQ23=AS23,0,1))</f>
        <v>1</v>
      </c>
      <c r="BL23" s="16">
        <f>IF(AT23&gt;AV23,2,IF(AT23=AV23,0,1))</f>
        <v>2</v>
      </c>
      <c r="BM23" s="16">
        <f>IF(AW23&gt;AY23,2,IF(AW23=AY23,0,1))</f>
        <v>1</v>
      </c>
      <c r="BN23" s="16"/>
      <c r="BY23" s="72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9"/>
      <c r="DL23" s="79"/>
      <c r="DM23" s="79"/>
      <c r="DN23" s="79"/>
      <c r="DO23" s="79"/>
      <c r="DP23" s="79"/>
      <c r="DQ23" s="75"/>
    </row>
    <row r="24" spans="2:121" ht="22.5" customHeight="1" thickTop="1" thickBot="1" x14ac:dyDescent="0.45">
      <c r="B24">
        <v>23</v>
      </c>
      <c r="C24" t="s">
        <v>99</v>
      </c>
      <c r="E24" s="268" t="s">
        <v>109</v>
      </c>
      <c r="F24" s="6">
        <f>F22+F$87</f>
        <v>0.46666666666666695</v>
      </c>
      <c r="G24" s="7">
        <f t="shared" si="111"/>
        <v>67</v>
      </c>
      <c r="H24" s="8" t="s">
        <v>6</v>
      </c>
      <c r="I24" s="66" t="s">
        <v>7</v>
      </c>
      <c r="J24" s="9">
        <v>2</v>
      </c>
      <c r="K24" s="270" t="s">
        <v>8</v>
      </c>
      <c r="L24" s="10">
        <v>10</v>
      </c>
      <c r="M24" s="272">
        <v>8</v>
      </c>
      <c r="N24" s="274" t="s">
        <v>8</v>
      </c>
      <c r="O24" s="266">
        <v>17</v>
      </c>
      <c r="Q24" s="268" t="str">
        <f t="shared" ref="Q24" si="135">E24</f>
        <v>12. KOLO</v>
      </c>
      <c r="R24" s="6">
        <f t="shared" ref="R24" si="136">F24</f>
        <v>0.46666666666666695</v>
      </c>
      <c r="S24" s="7">
        <f t="shared" si="113"/>
        <v>68</v>
      </c>
      <c r="T24" s="8" t="s">
        <v>6</v>
      </c>
      <c r="U24" s="66" t="s">
        <v>7</v>
      </c>
      <c r="V24" s="9">
        <v>15</v>
      </c>
      <c r="W24" s="270" t="s">
        <v>8</v>
      </c>
      <c r="X24" s="10">
        <v>26</v>
      </c>
      <c r="Y24" s="272">
        <v>10</v>
      </c>
      <c r="Z24" s="274" t="s">
        <v>8</v>
      </c>
      <c r="AA24" s="266">
        <v>7</v>
      </c>
      <c r="AC24" s="165"/>
      <c r="AD24" s="203"/>
      <c r="AE24" s="173"/>
      <c r="AF24" s="174"/>
      <c r="AG24" s="175"/>
      <c r="AH24" s="116"/>
      <c r="AI24" s="112"/>
      <c r="AJ24" s="117"/>
      <c r="AK24" s="121"/>
      <c r="AL24" s="122"/>
      <c r="AM24" s="123"/>
      <c r="AN24" s="121"/>
      <c r="AO24" s="122"/>
      <c r="AP24" s="123"/>
      <c r="AQ24" s="121"/>
      <c r="AR24" s="122"/>
      <c r="AS24" s="123"/>
      <c r="AT24" s="121"/>
      <c r="AU24" s="122"/>
      <c r="AV24" s="251"/>
      <c r="AW24" s="121"/>
      <c r="AX24" s="122"/>
      <c r="AY24" s="122"/>
      <c r="AZ24" s="153"/>
      <c r="BA24" s="155"/>
      <c r="BB24" s="157"/>
      <c r="BC24" s="196"/>
      <c r="BD24" s="198"/>
      <c r="BE24" s="114"/>
      <c r="BG24" s="16"/>
      <c r="BH24" s="16"/>
      <c r="BI24" s="16"/>
      <c r="BJ24" s="16"/>
      <c r="BK24" s="16"/>
      <c r="BL24" s="16"/>
      <c r="BM24" s="16"/>
      <c r="BY24" s="72"/>
      <c r="BZ24" s="80" t="s">
        <v>17</v>
      </c>
      <c r="CA24" s="81">
        <f t="shared" ref="CA24" si="137">CF22</f>
        <v>1</v>
      </c>
      <c r="CB24" s="82" t="s">
        <v>8</v>
      </c>
      <c r="CC24" s="83">
        <v>1</v>
      </c>
      <c r="CD24" s="83">
        <v>2</v>
      </c>
      <c r="CE24" s="83">
        <v>3</v>
      </c>
      <c r="CF24" s="83">
        <v>4</v>
      </c>
      <c r="CG24" s="83">
        <v>5</v>
      </c>
      <c r="CH24" s="83">
        <v>6</v>
      </c>
      <c r="CI24" s="83">
        <v>7</v>
      </c>
      <c r="CJ24" s="83">
        <v>8</v>
      </c>
      <c r="CK24" s="83">
        <v>9</v>
      </c>
      <c r="CL24" s="83">
        <v>10</v>
      </c>
      <c r="CM24" s="83">
        <v>11</v>
      </c>
      <c r="CN24" s="83">
        <v>12</v>
      </c>
      <c r="CO24" s="83">
        <v>13</v>
      </c>
      <c r="CP24" s="83">
        <v>14</v>
      </c>
      <c r="CQ24" s="83">
        <v>15</v>
      </c>
      <c r="CR24" s="83">
        <v>16</v>
      </c>
      <c r="CS24" s="83">
        <v>17</v>
      </c>
      <c r="CT24" s="83">
        <v>18</v>
      </c>
      <c r="CU24" s="83">
        <v>19</v>
      </c>
      <c r="CV24" s="83">
        <v>20</v>
      </c>
      <c r="CW24" s="83">
        <v>21</v>
      </c>
      <c r="CX24" s="83">
        <v>22</v>
      </c>
      <c r="CY24" s="83">
        <v>23</v>
      </c>
      <c r="CZ24" s="83">
        <v>24</v>
      </c>
      <c r="DA24" s="83">
        <v>25</v>
      </c>
      <c r="DB24" s="83">
        <v>26</v>
      </c>
      <c r="DC24" s="83">
        <v>27</v>
      </c>
      <c r="DD24" s="83">
        <v>28</v>
      </c>
      <c r="DE24" s="83">
        <v>29</v>
      </c>
      <c r="DF24" s="83">
        <v>30</v>
      </c>
      <c r="DG24" s="83">
        <v>31</v>
      </c>
      <c r="DH24" s="83">
        <v>32</v>
      </c>
      <c r="DI24" s="83">
        <v>33</v>
      </c>
      <c r="DJ24" s="83">
        <v>34</v>
      </c>
      <c r="DK24" s="84">
        <v>35</v>
      </c>
      <c r="DL24" s="84">
        <v>36</v>
      </c>
      <c r="DM24" s="84">
        <v>37</v>
      </c>
      <c r="DN24" s="84">
        <v>38</v>
      </c>
      <c r="DO24" s="84">
        <v>39</v>
      </c>
      <c r="DP24" s="84">
        <v>40</v>
      </c>
      <c r="DQ24" s="75"/>
    </row>
    <row r="25" spans="2:121" ht="22.5" customHeight="1" thickTop="1" thickBot="1" x14ac:dyDescent="0.45">
      <c r="B25">
        <v>24</v>
      </c>
      <c r="C25" t="s">
        <v>95</v>
      </c>
      <c r="E25" s="269"/>
      <c r="F25" s="11"/>
      <c r="G25" s="12" t="s">
        <v>11</v>
      </c>
      <c r="H25" s="13">
        <f t="shared" ref="H25" si="138">H23</f>
        <v>1</v>
      </c>
      <c r="I25" s="65" t="s">
        <v>15</v>
      </c>
      <c r="J25" s="14" t="str">
        <f t="shared" ref="J25" ca="1" si="139">LOOKUP(J24,$B$2:$B$50,$C$2:$C$48)</f>
        <v>Kmochova "B"</v>
      </c>
      <c r="K25" s="271"/>
      <c r="L25" s="15" t="str">
        <f t="shared" ref="L25" ca="1" si="140">LOOKUP(L24,$B$2:$B$50,$C$2:$C$48)</f>
        <v>Masarykova "A"</v>
      </c>
      <c r="M25" s="273"/>
      <c r="N25" s="275"/>
      <c r="O25" s="267"/>
      <c r="Q25" s="269"/>
      <c r="R25" s="11"/>
      <c r="S25" s="12" t="s">
        <v>11</v>
      </c>
      <c r="T25" s="13">
        <f t="shared" ref="T25" si="141">T23</f>
        <v>2</v>
      </c>
      <c r="U25" s="65" t="s">
        <v>15</v>
      </c>
      <c r="V25" s="14" t="str">
        <f t="shared" ref="V25" ca="1" si="142">LOOKUP(V24,$B$2:$B$50,$C$2:$C$48)</f>
        <v>Č.Pečky "B"</v>
      </c>
      <c r="W25" s="271"/>
      <c r="X25" s="15" t="str">
        <f t="shared" ref="X25" ca="1" si="143">LOOKUP(X24,$B$2:$B$50,$C$2:$C$48)</f>
        <v>Býchory "B"</v>
      </c>
      <c r="Y25" s="273"/>
      <c r="Z25" s="275"/>
      <c r="AA25" s="267"/>
      <c r="AC25" s="161">
        <v>7</v>
      </c>
      <c r="AD25" s="203" t="str">
        <f ca="1">LOOKUP(AC25,B$2:B$50,C$2:C$48)</f>
        <v>Mnichovická "A"</v>
      </c>
      <c r="AE25" s="104">
        <f>AJ23</f>
        <v>11</v>
      </c>
      <c r="AF25" s="106" t="s">
        <v>8</v>
      </c>
      <c r="AG25" s="106">
        <f>AH23</f>
        <v>3</v>
      </c>
      <c r="AH25" s="193"/>
      <c r="AI25" s="174"/>
      <c r="AJ25" s="175"/>
      <c r="AK25" s="112">
        <f>M37</f>
        <v>7</v>
      </c>
      <c r="AL25" s="112" t="s">
        <v>8</v>
      </c>
      <c r="AM25" s="117">
        <f>O37</f>
        <v>5</v>
      </c>
      <c r="AN25" s="116">
        <f>Y20</f>
        <v>7</v>
      </c>
      <c r="AO25" s="112" t="s">
        <v>8</v>
      </c>
      <c r="AP25" s="117">
        <f>AA20</f>
        <v>8</v>
      </c>
      <c r="AQ25" s="116">
        <f>Y4</f>
        <v>5</v>
      </c>
      <c r="AR25" s="112" t="s">
        <v>8</v>
      </c>
      <c r="AS25" s="117">
        <f>AA4</f>
        <v>9</v>
      </c>
      <c r="AT25" s="116">
        <f>Y16</f>
        <v>5</v>
      </c>
      <c r="AU25" s="112" t="s">
        <v>8</v>
      </c>
      <c r="AV25" s="112">
        <f>AA16</f>
        <v>1</v>
      </c>
      <c r="AW25" s="116">
        <f>Y26</f>
        <v>14</v>
      </c>
      <c r="AX25" s="112" t="s">
        <v>8</v>
      </c>
      <c r="AY25" s="112">
        <f>AA26</f>
        <v>4</v>
      </c>
      <c r="AZ25" s="166">
        <f t="shared" ref="AZ25" si="144">AE25+AH25+AK25+AN25+AT25+AQ25+AW25</f>
        <v>49</v>
      </c>
      <c r="BA25" s="168" t="s">
        <v>8</v>
      </c>
      <c r="BB25" s="159">
        <f t="shared" ref="BB25" si="145">AG25+AJ25+AM25+AP25+AV25+AS25+AY25</f>
        <v>30</v>
      </c>
      <c r="BC25" s="195">
        <f t="shared" ref="BC25" si="146">IF(AZ25=0,0,AZ25/BB25)</f>
        <v>1.6333333333333333</v>
      </c>
      <c r="BD25" s="197">
        <f t="shared" ref="BD25" si="147">BG25+BH25+BI25+BJ25+BK25+BL25+BM25+(BC25/100)</f>
        <v>10.016333333333334</v>
      </c>
      <c r="BE25" s="102">
        <f t="shared" ref="BE25" si="148">IF(BD25=0,"",RANK(BD25,BD$23:BD$36))</f>
        <v>3</v>
      </c>
      <c r="BG25" s="16">
        <f>IF(AE25&gt;AG25,2,IF(AE25=AG25,0,1))</f>
        <v>2</v>
      </c>
      <c r="BH25" s="16">
        <f>IF(AH25&gt;AJ25,2,IF(AH25=AJ25,0,1))</f>
        <v>0</v>
      </c>
      <c r="BI25" s="16">
        <f>IF(AK25&gt;AM25,2,IF(AK25=AM25,0,1))</f>
        <v>2</v>
      </c>
      <c r="BJ25" s="16">
        <f>IF(AN25&gt;AP25,2,IF(AN25=AP25,0,1))</f>
        <v>1</v>
      </c>
      <c r="BK25" s="16">
        <f>IF(AQ25&gt;AS25,2,IF(AQ25=AS25,0,1))</f>
        <v>1</v>
      </c>
      <c r="BL25" s="16">
        <f>IF(AT25&gt;AV25,2,IF(AT25=AV25,0,1))</f>
        <v>2</v>
      </c>
      <c r="BM25" s="16">
        <f t="shared" ref="BM25" si="149">IF(AW25&gt;AY25,2,IF(AW25=AY25,0,1))</f>
        <v>2</v>
      </c>
      <c r="BN25" s="16"/>
      <c r="BY25" s="72"/>
      <c r="BZ25" s="85"/>
      <c r="CA25" s="86"/>
      <c r="CB25" s="87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9"/>
      <c r="DL25" s="89"/>
      <c r="DM25" s="89"/>
      <c r="DN25" s="89"/>
      <c r="DO25" s="89"/>
      <c r="DP25" s="89"/>
      <c r="DQ25" s="75"/>
    </row>
    <row r="26" spans="2:121" ht="22.5" customHeight="1" thickTop="1" thickBot="1" x14ac:dyDescent="0.45">
      <c r="B26">
        <v>25</v>
      </c>
      <c r="C26" t="s">
        <v>105</v>
      </c>
      <c r="E26" s="268" t="s">
        <v>110</v>
      </c>
      <c r="F26" s="6">
        <f>F24+F$87</f>
        <v>0.47500000000000031</v>
      </c>
      <c r="G26" s="7">
        <f t="shared" si="111"/>
        <v>73</v>
      </c>
      <c r="H26" s="8" t="s">
        <v>6</v>
      </c>
      <c r="I26" s="66" t="s">
        <v>7</v>
      </c>
      <c r="J26" s="9">
        <v>10</v>
      </c>
      <c r="K26" s="270" t="s">
        <v>8</v>
      </c>
      <c r="L26" s="10">
        <v>23</v>
      </c>
      <c r="M26" s="272">
        <v>5</v>
      </c>
      <c r="N26" s="274" t="s">
        <v>8</v>
      </c>
      <c r="O26" s="266">
        <v>1</v>
      </c>
      <c r="Q26" s="268" t="str">
        <f t="shared" ref="Q26" si="150">E26</f>
        <v>13. KOLO</v>
      </c>
      <c r="R26" s="6">
        <f t="shared" ref="R26" si="151">F26</f>
        <v>0.47500000000000031</v>
      </c>
      <c r="S26" s="7">
        <f t="shared" si="113"/>
        <v>74</v>
      </c>
      <c r="T26" s="8" t="s">
        <v>6</v>
      </c>
      <c r="U26" s="66" t="s">
        <v>7</v>
      </c>
      <c r="V26" s="9">
        <v>7</v>
      </c>
      <c r="W26" s="270" t="s">
        <v>8</v>
      </c>
      <c r="X26" s="10">
        <v>26</v>
      </c>
      <c r="Y26" s="272">
        <v>14</v>
      </c>
      <c r="Z26" s="274" t="s">
        <v>8</v>
      </c>
      <c r="AA26" s="266">
        <v>4</v>
      </c>
      <c r="AC26" s="165"/>
      <c r="AD26" s="203"/>
      <c r="AE26" s="104"/>
      <c r="AF26" s="106"/>
      <c r="AG26" s="106"/>
      <c r="AH26" s="193"/>
      <c r="AI26" s="174"/>
      <c r="AJ26" s="175"/>
      <c r="AK26" s="112"/>
      <c r="AL26" s="112"/>
      <c r="AM26" s="117"/>
      <c r="AN26" s="116"/>
      <c r="AO26" s="112"/>
      <c r="AP26" s="117"/>
      <c r="AQ26" s="116"/>
      <c r="AR26" s="112"/>
      <c r="AS26" s="117"/>
      <c r="AT26" s="116"/>
      <c r="AU26" s="112"/>
      <c r="AV26" s="112"/>
      <c r="AW26" s="116"/>
      <c r="AX26" s="112"/>
      <c r="AY26" s="112"/>
      <c r="AZ26" s="167"/>
      <c r="BA26" s="155"/>
      <c r="BB26" s="160"/>
      <c r="BC26" s="196"/>
      <c r="BD26" s="198"/>
      <c r="BE26" s="114"/>
      <c r="BG26" s="16"/>
      <c r="BH26" s="16"/>
      <c r="BI26" s="16"/>
      <c r="BJ26" s="16"/>
      <c r="BK26" s="16"/>
      <c r="BL26" s="16"/>
      <c r="BM26" s="16"/>
      <c r="BY26" s="72"/>
      <c r="BZ26" s="90" t="s">
        <v>17</v>
      </c>
      <c r="CA26" s="91">
        <f t="shared" ref="CA26" si="152">DB22</f>
        <v>9</v>
      </c>
      <c r="CB26" s="92" t="s">
        <v>8</v>
      </c>
      <c r="CC26" s="83">
        <v>1</v>
      </c>
      <c r="CD26" s="83">
        <v>2</v>
      </c>
      <c r="CE26" s="83">
        <v>3</v>
      </c>
      <c r="CF26" s="83">
        <v>4</v>
      </c>
      <c r="CG26" s="83">
        <v>5</v>
      </c>
      <c r="CH26" s="83">
        <v>6</v>
      </c>
      <c r="CI26" s="83">
        <v>7</v>
      </c>
      <c r="CJ26" s="83">
        <v>8</v>
      </c>
      <c r="CK26" s="83">
        <v>9</v>
      </c>
      <c r="CL26" s="83">
        <v>10</v>
      </c>
      <c r="CM26" s="83">
        <v>11</v>
      </c>
      <c r="CN26" s="83">
        <v>12</v>
      </c>
      <c r="CO26" s="83">
        <v>13</v>
      </c>
      <c r="CP26" s="83">
        <v>14</v>
      </c>
      <c r="CQ26" s="83">
        <v>15</v>
      </c>
      <c r="CR26" s="83">
        <v>16</v>
      </c>
      <c r="CS26" s="83">
        <v>17</v>
      </c>
      <c r="CT26" s="83">
        <v>18</v>
      </c>
      <c r="CU26" s="83">
        <v>19</v>
      </c>
      <c r="CV26" s="83">
        <v>20</v>
      </c>
      <c r="CW26" s="83">
        <v>21</v>
      </c>
      <c r="CX26" s="83">
        <v>22</v>
      </c>
      <c r="CY26" s="83">
        <v>23</v>
      </c>
      <c r="CZ26" s="83">
        <v>24</v>
      </c>
      <c r="DA26" s="83">
        <v>25</v>
      </c>
      <c r="DB26" s="83">
        <v>26</v>
      </c>
      <c r="DC26" s="83">
        <v>27</v>
      </c>
      <c r="DD26" s="83">
        <v>28</v>
      </c>
      <c r="DE26" s="83">
        <v>29</v>
      </c>
      <c r="DF26" s="83">
        <v>30</v>
      </c>
      <c r="DG26" s="83">
        <v>31</v>
      </c>
      <c r="DH26" s="83">
        <v>32</v>
      </c>
      <c r="DI26" s="83">
        <v>33</v>
      </c>
      <c r="DJ26" s="83">
        <v>34</v>
      </c>
      <c r="DK26" s="84">
        <v>35</v>
      </c>
      <c r="DL26" s="84">
        <v>36</v>
      </c>
      <c r="DM26" s="84">
        <v>37</v>
      </c>
      <c r="DN26" s="84">
        <v>38</v>
      </c>
      <c r="DO26" s="84">
        <v>39</v>
      </c>
      <c r="DP26" s="84">
        <v>40</v>
      </c>
      <c r="DQ26" s="75"/>
    </row>
    <row r="27" spans="2:121" ht="22.5" customHeight="1" thickTop="1" thickBot="1" x14ac:dyDescent="0.45">
      <c r="B27">
        <v>26</v>
      </c>
      <c r="C27" t="s">
        <v>96</v>
      </c>
      <c r="D27" s="22"/>
      <c r="E27" s="269"/>
      <c r="F27" s="11"/>
      <c r="G27" s="12" t="s">
        <v>11</v>
      </c>
      <c r="H27" s="13">
        <f t="shared" ref="H27" si="153">H25</f>
        <v>1</v>
      </c>
      <c r="I27" s="65" t="s">
        <v>15</v>
      </c>
      <c r="J27" s="14" t="str">
        <f t="shared" ref="J27" ca="1" si="154">LOOKUP(J26,$B$2:$B$50,$C$2:$C$48)</f>
        <v>Masarykova "A"</v>
      </c>
      <c r="K27" s="271"/>
      <c r="L27" s="100" t="str">
        <f t="shared" ref="L27" ca="1" si="155">LOOKUP(L26,$B$2:$B$50,$C$2:$C$48)</f>
        <v>Kouřim</v>
      </c>
      <c r="M27" s="273"/>
      <c r="N27" s="275"/>
      <c r="O27" s="267"/>
      <c r="Q27" s="269"/>
      <c r="R27" s="11"/>
      <c r="S27" s="12" t="s">
        <v>11</v>
      </c>
      <c r="T27" s="13">
        <f t="shared" ref="T27" si="156">T25</f>
        <v>2</v>
      </c>
      <c r="U27" s="65" t="s">
        <v>15</v>
      </c>
      <c r="V27" s="14" t="str">
        <f t="shared" ref="V27" ca="1" si="157">LOOKUP(V26,$B$2:$B$50,$C$2:$C$48)</f>
        <v>Mnichovická "A"</v>
      </c>
      <c r="W27" s="271"/>
      <c r="X27" s="15" t="str">
        <f t="shared" ref="X27" ca="1" si="158">LOOKUP(X26,$B$2:$B$50,$C$2:$C$48)</f>
        <v>Býchory "B"</v>
      </c>
      <c r="Y27" s="273"/>
      <c r="Z27" s="275"/>
      <c r="AA27" s="267"/>
      <c r="AC27" s="161">
        <v>10</v>
      </c>
      <c r="AD27" s="203" t="str">
        <f ca="1">LOOKUP(AC27,B$2:B$50,C$2:C$48)</f>
        <v>Masarykova "A"</v>
      </c>
      <c r="AE27" s="104">
        <f>AM23</f>
        <v>17</v>
      </c>
      <c r="AF27" s="106" t="s">
        <v>8</v>
      </c>
      <c r="AG27" s="106">
        <f>AK23</f>
        <v>8</v>
      </c>
      <c r="AH27" s="108">
        <f>AM25</f>
        <v>5</v>
      </c>
      <c r="AI27" s="106" t="s">
        <v>8</v>
      </c>
      <c r="AJ27" s="110">
        <f>AK25</f>
        <v>7</v>
      </c>
      <c r="AK27" s="188"/>
      <c r="AL27" s="188"/>
      <c r="AM27" s="213"/>
      <c r="AN27" s="116">
        <v>4</v>
      </c>
      <c r="AO27" s="112" t="s">
        <v>8</v>
      </c>
      <c r="AP27" s="117">
        <v>11</v>
      </c>
      <c r="AQ27" s="116">
        <f>M45</f>
        <v>11</v>
      </c>
      <c r="AR27" s="112" t="s">
        <v>8</v>
      </c>
      <c r="AS27" s="117">
        <f>O45</f>
        <v>3</v>
      </c>
      <c r="AT27" s="116">
        <f>M26</f>
        <v>5</v>
      </c>
      <c r="AU27" s="112" t="s">
        <v>8</v>
      </c>
      <c r="AV27" s="112">
        <f>O26</f>
        <v>1</v>
      </c>
      <c r="AW27" s="116">
        <f>Y12</f>
        <v>5</v>
      </c>
      <c r="AX27" s="112" t="s">
        <v>8</v>
      </c>
      <c r="AY27" s="112">
        <f>AA12</f>
        <v>10</v>
      </c>
      <c r="AZ27" s="166">
        <f t="shared" ref="AZ27" si="159">AE27+AH27+AK27+AN27+AT27+AQ27+AW27</f>
        <v>47</v>
      </c>
      <c r="BA27" s="168" t="s">
        <v>8</v>
      </c>
      <c r="BB27" s="159">
        <f t="shared" ref="BB27" si="160">AG27+AJ27+AM27+AP27+AV27+AS27+AY27</f>
        <v>40</v>
      </c>
      <c r="BC27" s="195">
        <f t="shared" ref="BC27" si="161">IF(AZ27=0,0,AZ27/BB27)</f>
        <v>1.175</v>
      </c>
      <c r="BD27" s="197">
        <f t="shared" ref="BD27" si="162">BG27+BH27+BI27+BJ27+BK27+BL27+BM27+(BC27/100)</f>
        <v>9.0117499999999993</v>
      </c>
      <c r="BE27" s="102">
        <f t="shared" ref="BE27" si="163">IF(BD27=0,"",RANK(BD27,BD$23:BD$36))</f>
        <v>4</v>
      </c>
      <c r="BG27" s="16">
        <f>IF(AE27&gt;AG27,2,IF(AE27=AG27,0,1))</f>
        <v>2</v>
      </c>
      <c r="BH27" s="16">
        <f>IF(AH27&gt;AJ27,2,IF(AH27=AJ27,0,1))</f>
        <v>1</v>
      </c>
      <c r="BI27" s="16">
        <f>IF(AK27&gt;AM27,2,IF(AK27=AM27,0,1))</f>
        <v>0</v>
      </c>
      <c r="BJ27" s="16">
        <f>IF(AN27&gt;AP27,2,IF(AN27=AP27,0,1))</f>
        <v>1</v>
      </c>
      <c r="BK27" s="16">
        <f>IF(AQ27&gt;AS27,2,IF(AQ27=AS27,0,1))</f>
        <v>2</v>
      </c>
      <c r="BL27" s="16">
        <f>IF(AT27&gt;AV27,2,IF(AT27=AV27,0,1))</f>
        <v>2</v>
      </c>
      <c r="BM27" s="16">
        <f t="shared" ref="BM27" si="164">IF(AW27&gt;AY27,2,IF(AW27=AY27,0,1))</f>
        <v>1</v>
      </c>
      <c r="BN27" s="16"/>
      <c r="BY27" s="93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5"/>
    </row>
    <row r="28" spans="2:121" ht="22.5" customHeight="1" thickTop="1" x14ac:dyDescent="0.35">
      <c r="B28">
        <v>27</v>
      </c>
      <c r="C28" t="s">
        <v>106</v>
      </c>
      <c r="D28" s="1"/>
      <c r="E28" s="276" t="s">
        <v>112</v>
      </c>
      <c r="F28" s="276"/>
      <c r="G28" s="276"/>
      <c r="H28" s="276"/>
      <c r="I28" s="276"/>
      <c r="J28" s="276"/>
      <c r="K28" s="276"/>
      <c r="L28" s="17">
        <v>0.49305555555555558</v>
      </c>
      <c r="AC28" s="165"/>
      <c r="AD28" s="203"/>
      <c r="AE28" s="104"/>
      <c r="AF28" s="106"/>
      <c r="AG28" s="106"/>
      <c r="AH28" s="108"/>
      <c r="AI28" s="106"/>
      <c r="AJ28" s="110"/>
      <c r="AK28" s="174"/>
      <c r="AL28" s="174"/>
      <c r="AM28" s="175"/>
      <c r="AN28" s="116"/>
      <c r="AO28" s="112"/>
      <c r="AP28" s="117"/>
      <c r="AQ28" s="116"/>
      <c r="AR28" s="112"/>
      <c r="AS28" s="117"/>
      <c r="AT28" s="116"/>
      <c r="AU28" s="112"/>
      <c r="AV28" s="112"/>
      <c r="AW28" s="116"/>
      <c r="AX28" s="112"/>
      <c r="AY28" s="112"/>
      <c r="AZ28" s="167"/>
      <c r="BA28" s="169"/>
      <c r="BB28" s="160"/>
      <c r="BC28" s="196"/>
      <c r="BD28" s="198"/>
      <c r="BE28" s="114"/>
      <c r="BG28" s="16"/>
      <c r="BH28" s="16"/>
      <c r="BI28" s="16"/>
      <c r="BJ28" s="16"/>
      <c r="BK28" s="16"/>
      <c r="BL28" s="16"/>
      <c r="BM28" s="16"/>
      <c r="BY28" s="137">
        <f t="shared" ref="BY28" si="165">BQ29</f>
        <v>0.40000000000000008</v>
      </c>
      <c r="BZ28" s="138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70"/>
      <c r="DN28" s="70" t="s">
        <v>37</v>
      </c>
      <c r="DO28" s="69"/>
      <c r="DP28" s="70" t="str">
        <f t="shared" ref="DP28" si="166">BT30</f>
        <v>B</v>
      </c>
      <c r="DQ28" s="71"/>
    </row>
    <row r="29" spans="2:121" ht="22.5" customHeight="1" x14ac:dyDescent="0.3">
      <c r="D29" s="22"/>
      <c r="E29" s="19"/>
      <c r="F29" s="19"/>
      <c r="G29" s="19"/>
      <c r="H29" s="19"/>
      <c r="I29" s="19"/>
      <c r="J29" s="19"/>
      <c r="K29" s="19"/>
      <c r="L29" s="20"/>
      <c r="AC29" s="161">
        <v>15</v>
      </c>
      <c r="AD29" s="203" t="str">
        <f ca="1">LOOKUP(AC29,B$2:B$50,C$2:C$48)</f>
        <v>Č.Pečky "B"</v>
      </c>
      <c r="AE29" s="104">
        <f>AP23</f>
        <v>19</v>
      </c>
      <c r="AF29" s="106" t="s">
        <v>8</v>
      </c>
      <c r="AG29" s="106">
        <f>AN23</f>
        <v>4</v>
      </c>
      <c r="AH29" s="108">
        <f>AP25</f>
        <v>8</v>
      </c>
      <c r="AI29" s="106" t="s">
        <v>8</v>
      </c>
      <c r="AJ29" s="110">
        <f>AN25</f>
        <v>7</v>
      </c>
      <c r="AK29" s="106">
        <f>AP27</f>
        <v>11</v>
      </c>
      <c r="AL29" s="106" t="s">
        <v>8</v>
      </c>
      <c r="AM29" s="106">
        <f>AN27</f>
        <v>4</v>
      </c>
      <c r="AN29" s="193"/>
      <c r="AO29" s="174"/>
      <c r="AP29" s="175"/>
      <c r="AQ29" s="112">
        <f>Y84</f>
        <v>9</v>
      </c>
      <c r="AR29" s="112" t="s">
        <v>8</v>
      </c>
      <c r="AS29" s="117">
        <f>AA84</f>
        <v>8</v>
      </c>
      <c r="AT29" s="116">
        <f>M12</f>
        <v>5</v>
      </c>
      <c r="AU29" s="112" t="s">
        <v>8</v>
      </c>
      <c r="AV29" s="112">
        <f>O12</f>
        <v>1</v>
      </c>
      <c r="AW29" s="116">
        <f>Y24</f>
        <v>10</v>
      </c>
      <c r="AX29" s="112" t="s">
        <v>8</v>
      </c>
      <c r="AY29" s="112">
        <f>AA24</f>
        <v>7</v>
      </c>
      <c r="AZ29" s="166">
        <f t="shared" ref="AZ29" si="167">AE29+AH29+AK29+AN29+AT29+AQ29+AW29</f>
        <v>62</v>
      </c>
      <c r="BA29" s="168" t="s">
        <v>8</v>
      </c>
      <c r="BB29" s="159">
        <f t="shared" ref="BB29" si="168">AG29+AJ29+AM29+AP29+AV29+AS29+AY29</f>
        <v>31</v>
      </c>
      <c r="BC29" s="195">
        <f t="shared" ref="BC29" si="169">IF(AZ29=0,0,AZ29/BB29)</f>
        <v>2</v>
      </c>
      <c r="BD29" s="197">
        <f t="shared" ref="BD29" si="170">BG29+BH29+BI29+BJ29+BK29+BL29+BM29+(BC29/100)</f>
        <v>12.02</v>
      </c>
      <c r="BE29" s="102">
        <f t="shared" ref="BE29" si="171">IF(BD29=0,"",RANK(BD29,BD$23:BD$36))</f>
        <v>1</v>
      </c>
      <c r="BG29" s="16">
        <f>IF(AE29&gt;AG29,2,IF(AE29=AG29,0,1))</f>
        <v>2</v>
      </c>
      <c r="BH29" s="16">
        <f>IF(AH29&gt;AJ29,2,IF(AH29=AJ29,0,1))</f>
        <v>2</v>
      </c>
      <c r="BI29" s="16">
        <f>IF(AK29&gt;AM29,2,IF(AK29=AM29,0,1))</f>
        <v>2</v>
      </c>
      <c r="BJ29" s="16">
        <f>IF(AN29&gt;AP29,2,IF(AN29=AP29,0,1))</f>
        <v>0</v>
      </c>
      <c r="BK29" s="16">
        <f>IF(AQ29&gt;AS29,2,IF(AQ29=AS29,0,1))</f>
        <v>2</v>
      </c>
      <c r="BL29" s="16">
        <f>IF(AT29&gt;AV29,2,IF(AT29=AV29,0,1))</f>
        <v>2</v>
      </c>
      <c r="BM29" s="16">
        <f t="shared" ref="BM29" si="172">IF(AW29&gt;AY29,2,IF(AW29=AY29,0,1))</f>
        <v>2</v>
      </c>
      <c r="BN29" s="16"/>
      <c r="BP29" t="str">
        <f t="shared" ref="BP29:BU30" si="173">E8</f>
        <v>4. KOLO</v>
      </c>
      <c r="BQ29">
        <f t="shared" si="173"/>
        <v>0.40000000000000008</v>
      </c>
      <c r="BR29">
        <f t="shared" si="173"/>
        <v>19</v>
      </c>
      <c r="BS29" t="str">
        <f t="shared" si="173"/>
        <v>HŘIŠTĚ</v>
      </c>
      <c r="BT29" t="str">
        <f t="shared" si="173"/>
        <v>skupina</v>
      </c>
      <c r="BU29">
        <f t="shared" si="173"/>
        <v>18</v>
      </c>
      <c r="BV29" t="str">
        <f t="shared" ref="BV29" si="174">K8</f>
        <v>:</v>
      </c>
      <c r="BW29">
        <f>L8</f>
        <v>26</v>
      </c>
      <c r="BY29" s="72"/>
      <c r="BZ29" s="139" t="str">
        <f t="shared" ref="BZ29" si="175">BP29</f>
        <v>4. KOLO</v>
      </c>
      <c r="CA29" s="139"/>
      <c r="CB29" s="139"/>
      <c r="CC29" s="139"/>
      <c r="CD29" s="73"/>
      <c r="CE29" s="140"/>
      <c r="CF29" s="140"/>
      <c r="CG29" s="73"/>
      <c r="CH29" s="73"/>
      <c r="CI29" s="73"/>
      <c r="CJ29" s="73"/>
      <c r="CK29" s="73"/>
      <c r="CL29" s="73"/>
      <c r="CM29" s="73"/>
      <c r="CN29" s="73"/>
      <c r="CO29" s="73"/>
      <c r="CP29" s="141">
        <f t="shared" ref="CP29" si="176">BR29</f>
        <v>19</v>
      </c>
      <c r="CQ29" s="141"/>
      <c r="CR29" s="141"/>
      <c r="CS29" s="141"/>
      <c r="CT29" s="141"/>
      <c r="CU29" s="142" t="s">
        <v>9</v>
      </c>
      <c r="CV29" s="142"/>
      <c r="CW29" s="142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4"/>
      <c r="DL29" s="143" t="s">
        <v>10</v>
      </c>
      <c r="DM29" s="143"/>
      <c r="DN29" s="143"/>
      <c r="DO29" s="144">
        <f t="shared" ref="DO29" si="177">BS30</f>
        <v>1</v>
      </c>
      <c r="DP29" s="144"/>
      <c r="DQ29" s="75"/>
    </row>
    <row r="30" spans="2:121" ht="22.5" customHeight="1" thickBot="1" x14ac:dyDescent="0.35">
      <c r="D30" s="1"/>
      <c r="E30" s="277" t="s">
        <v>38</v>
      </c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4"/>
      <c r="Q30" s="101" t="s">
        <v>39</v>
      </c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C30" s="165"/>
      <c r="AD30" s="203"/>
      <c r="AE30" s="104"/>
      <c r="AF30" s="106"/>
      <c r="AG30" s="106"/>
      <c r="AH30" s="108"/>
      <c r="AI30" s="106"/>
      <c r="AJ30" s="110"/>
      <c r="AK30" s="106"/>
      <c r="AL30" s="106"/>
      <c r="AM30" s="106"/>
      <c r="AN30" s="193"/>
      <c r="AO30" s="174"/>
      <c r="AP30" s="175"/>
      <c r="AQ30" s="112"/>
      <c r="AR30" s="112"/>
      <c r="AS30" s="117"/>
      <c r="AT30" s="116"/>
      <c r="AU30" s="112"/>
      <c r="AV30" s="112"/>
      <c r="AW30" s="116"/>
      <c r="AX30" s="112"/>
      <c r="AY30" s="112"/>
      <c r="AZ30" s="167"/>
      <c r="BA30" s="169"/>
      <c r="BB30" s="160"/>
      <c r="BC30" s="196"/>
      <c r="BD30" s="198"/>
      <c r="BE30" s="114"/>
      <c r="BG30" s="16"/>
      <c r="BH30" s="16"/>
      <c r="BI30" s="16"/>
      <c r="BJ30" s="16"/>
      <c r="BK30" s="16"/>
      <c r="BL30" s="16"/>
      <c r="BM30" s="16"/>
      <c r="BP30">
        <f t="shared" si="173"/>
        <v>0</v>
      </c>
      <c r="BQ30">
        <f t="shared" si="173"/>
        <v>0</v>
      </c>
      <c r="BR30" t="str">
        <f t="shared" si="173"/>
        <v>zápas</v>
      </c>
      <c r="BS30">
        <f t="shared" si="173"/>
        <v>1</v>
      </c>
      <c r="BT30" t="str">
        <f t="shared" si="173"/>
        <v>B</v>
      </c>
      <c r="BU30" t="str">
        <f t="shared" ca="1" si="173"/>
        <v>V.Osek "B"</v>
      </c>
      <c r="BW30" t="str">
        <f ca="1">L9</f>
        <v>Býchory "B"</v>
      </c>
      <c r="BY30" s="72"/>
      <c r="BZ30" s="139"/>
      <c r="CA30" s="139"/>
      <c r="CB30" s="139"/>
      <c r="CC30" s="139"/>
      <c r="CD30" s="73"/>
      <c r="CE30" s="140"/>
      <c r="CF30" s="140"/>
      <c r="CG30" s="73"/>
      <c r="CH30" s="73"/>
      <c r="CI30" s="73"/>
      <c r="CJ30" s="73"/>
      <c r="CK30" s="73"/>
      <c r="CL30" s="73"/>
      <c r="CM30" s="73"/>
      <c r="CN30" s="73"/>
      <c r="CO30" s="73"/>
      <c r="CP30" s="141"/>
      <c r="CQ30" s="141"/>
      <c r="CR30" s="141"/>
      <c r="CS30" s="141"/>
      <c r="CT30" s="141"/>
      <c r="CU30" s="142"/>
      <c r="CV30" s="142"/>
      <c r="CW30" s="142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4"/>
      <c r="DL30" s="143"/>
      <c r="DM30" s="143"/>
      <c r="DN30" s="143"/>
      <c r="DO30" s="144"/>
      <c r="DP30" s="144"/>
      <c r="DQ30" s="75"/>
    </row>
    <row r="31" spans="2:121" ht="22.5" customHeight="1" thickTop="1" thickBot="1" x14ac:dyDescent="0.4">
      <c r="D31" s="22"/>
      <c r="E31" s="268" t="s">
        <v>5</v>
      </c>
      <c r="F31" s="6">
        <f>F2</f>
        <v>0.375</v>
      </c>
      <c r="G31" s="7">
        <v>3</v>
      </c>
      <c r="H31" s="8" t="s">
        <v>6</v>
      </c>
      <c r="I31" s="8" t="s">
        <v>7</v>
      </c>
      <c r="J31" s="9">
        <v>9</v>
      </c>
      <c r="K31" s="270" t="s">
        <v>8</v>
      </c>
      <c r="L31" s="10">
        <v>16</v>
      </c>
      <c r="M31" s="272">
        <v>13</v>
      </c>
      <c r="N31" s="274" t="s">
        <v>8</v>
      </c>
      <c r="O31" s="266">
        <v>4</v>
      </c>
      <c r="Q31" s="268" t="str">
        <f t="shared" ref="Q31" si="178">E31</f>
        <v>1. KOLO</v>
      </c>
      <c r="R31" s="6">
        <f>F31</f>
        <v>0.375</v>
      </c>
      <c r="S31" s="7">
        <v>4</v>
      </c>
      <c r="T31" s="8" t="s">
        <v>6</v>
      </c>
      <c r="U31" s="64" t="s">
        <v>7</v>
      </c>
      <c r="V31" s="9">
        <v>3</v>
      </c>
      <c r="W31" s="270" t="s">
        <v>8</v>
      </c>
      <c r="X31" s="10">
        <v>22</v>
      </c>
      <c r="Y31" s="272">
        <v>17</v>
      </c>
      <c r="Z31" s="274" t="s">
        <v>8</v>
      </c>
      <c r="AA31" s="266">
        <v>4</v>
      </c>
      <c r="AC31" s="161">
        <v>18</v>
      </c>
      <c r="AD31" s="203" t="str">
        <f ca="1">LOOKUP(AC31,B$2:B$50,C$2:C$48)</f>
        <v>V.Osek "B"</v>
      </c>
      <c r="AE31" s="104">
        <f>AS23</f>
        <v>21</v>
      </c>
      <c r="AF31" s="106" t="s">
        <v>8</v>
      </c>
      <c r="AG31" s="106">
        <f>AQ23</f>
        <v>5</v>
      </c>
      <c r="AH31" s="108">
        <f>AS25</f>
        <v>9</v>
      </c>
      <c r="AI31" s="106" t="s">
        <v>8</v>
      </c>
      <c r="AJ31" s="110">
        <f>AQ25</f>
        <v>5</v>
      </c>
      <c r="AK31" s="106">
        <f>AS27</f>
        <v>3</v>
      </c>
      <c r="AL31" s="106" t="s">
        <v>8</v>
      </c>
      <c r="AM31" s="106">
        <f>AQ27</f>
        <v>11</v>
      </c>
      <c r="AN31" s="108">
        <f>AS29</f>
        <v>8</v>
      </c>
      <c r="AO31" s="106" t="s">
        <v>8</v>
      </c>
      <c r="AP31" s="110">
        <f>AQ29</f>
        <v>9</v>
      </c>
      <c r="AQ31" s="204"/>
      <c r="AR31" s="204"/>
      <c r="AS31" s="204"/>
      <c r="AT31" s="115">
        <f>Y82</f>
        <v>5</v>
      </c>
      <c r="AU31" s="113" t="s">
        <v>8</v>
      </c>
      <c r="AV31" s="113">
        <f>AA82</f>
        <v>1</v>
      </c>
      <c r="AW31" s="115">
        <f>M8</f>
        <v>11</v>
      </c>
      <c r="AX31" s="113" t="s">
        <v>8</v>
      </c>
      <c r="AY31" s="113">
        <f>O8</f>
        <v>3</v>
      </c>
      <c r="AZ31" s="166">
        <f t="shared" ref="AZ31" si="179">AE31+AH31+AK31+AN31+AT31+AQ31+AW31</f>
        <v>57</v>
      </c>
      <c r="BA31" s="155" t="s">
        <v>8</v>
      </c>
      <c r="BB31" s="159">
        <f t="shared" ref="BB31" si="180">AG31+AJ31+AM31+AP31+AV31+AS31+AY31</f>
        <v>34</v>
      </c>
      <c r="BC31" s="195">
        <f t="shared" ref="BC31" si="181">IF(AZ31=0,0,AZ31/BB31)</f>
        <v>1.6764705882352942</v>
      </c>
      <c r="BD31" s="197">
        <f t="shared" ref="BD31" si="182">BG31+BH31+BI31+BJ31+BK31+BL31+BM31+(BC31/100)</f>
        <v>10.016764705882354</v>
      </c>
      <c r="BE31" s="102">
        <f t="shared" ref="BE31" si="183">IF(BD31=0,"",RANK(BD31,BD$23:BD$36))</f>
        <v>2</v>
      </c>
      <c r="BG31" s="16">
        <f>IF(AE31&gt;AG31,2,IF(AE31=AG31,0,1))</f>
        <v>2</v>
      </c>
      <c r="BH31" s="16">
        <f>IF(AH31&gt;AJ31,2,IF(AH31=AJ31,0,1))</f>
        <v>2</v>
      </c>
      <c r="BI31" s="16">
        <f>IF(AK31&gt;AM31,2,IF(AK31=AM31,0,1))</f>
        <v>1</v>
      </c>
      <c r="BJ31" s="16">
        <f>IF(AN31&gt;AP31,2,IF(AN31=AP31,0,1))</f>
        <v>1</v>
      </c>
      <c r="BK31" s="16">
        <f>IF(AQ31&gt;AS31,2,IF(AQ31=AS31,0,1))</f>
        <v>0</v>
      </c>
      <c r="BL31" s="16">
        <f>IF(AT31&gt;AV31,2,IF(AT31=AV31,0,1))</f>
        <v>2</v>
      </c>
      <c r="BM31" s="16">
        <f t="shared" ref="BM31" si="184">IF(AW31&gt;AY31,2,IF(AW31=AY31,0,1))</f>
        <v>2</v>
      </c>
      <c r="BN31" s="16"/>
      <c r="BY31" s="72"/>
      <c r="BZ31" s="76"/>
      <c r="CA31" s="76"/>
      <c r="CB31" s="76"/>
      <c r="CC31" s="76"/>
      <c r="CD31" s="130" t="s">
        <v>13</v>
      </c>
      <c r="CE31" s="130"/>
      <c r="CF31" s="77">
        <f t="shared" ref="CF31" si="185">BU29</f>
        <v>18</v>
      </c>
      <c r="CG31" s="78" t="s">
        <v>14</v>
      </c>
      <c r="CH31" s="131" t="str">
        <f t="shared" ref="CH31" ca="1" si="186">BU30</f>
        <v>V.Osek "B"</v>
      </c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76"/>
      <c r="CV31" s="76"/>
      <c r="CW31" s="76"/>
      <c r="CX31" s="76"/>
      <c r="CY31" s="76"/>
      <c r="CZ31" s="130" t="s">
        <v>13</v>
      </c>
      <c r="DA31" s="130"/>
      <c r="DB31" s="77">
        <f t="shared" ref="DB31" si="187">BW29</f>
        <v>26</v>
      </c>
      <c r="DC31" s="78" t="s">
        <v>14</v>
      </c>
      <c r="DD31" s="131" t="str">
        <f t="shared" ref="DD31" ca="1" si="188">BW30</f>
        <v>Býchory "B"</v>
      </c>
      <c r="DE31" s="131"/>
      <c r="DF31" s="131"/>
      <c r="DG31" s="131"/>
      <c r="DH31" s="131"/>
      <c r="DI31" s="131"/>
      <c r="DJ31" s="131"/>
      <c r="DK31" s="131"/>
      <c r="DL31" s="131"/>
      <c r="DM31" s="131"/>
      <c r="DN31" s="131"/>
      <c r="DO31" s="131"/>
      <c r="DP31" s="131"/>
      <c r="DQ31" s="75"/>
    </row>
    <row r="32" spans="2:121" ht="22.5" customHeight="1" thickTop="1" thickBot="1" x14ac:dyDescent="0.45">
      <c r="D32" s="1"/>
      <c r="E32" s="269"/>
      <c r="F32" s="11"/>
      <c r="G32" s="12" t="s">
        <v>11</v>
      </c>
      <c r="H32" s="13">
        <v>3</v>
      </c>
      <c r="I32" s="13" t="s">
        <v>0</v>
      </c>
      <c r="J32" s="14" t="str">
        <f t="shared" ref="J32" ca="1" si="189">LOOKUP(J31,$B$2:$B$50,$C$2:$C$48)</f>
        <v>Ovčárecká "A"</v>
      </c>
      <c r="K32" s="271"/>
      <c r="L32" s="15" t="str">
        <f t="shared" ref="L32" ca="1" si="190">LOOKUP(L31,$B$2:$B$50,$C$2:$C$48)</f>
        <v>Mnichovická "B"</v>
      </c>
      <c r="M32" s="273"/>
      <c r="N32" s="275"/>
      <c r="O32" s="267"/>
      <c r="Q32" s="269"/>
      <c r="R32" s="11"/>
      <c r="S32" s="12" t="s">
        <v>11</v>
      </c>
      <c r="T32" s="13">
        <v>4</v>
      </c>
      <c r="U32" s="63" t="s">
        <v>25</v>
      </c>
      <c r="V32" s="14" t="str">
        <f t="shared" ref="V32" ca="1" si="191">LOOKUP(V31,$B$2:$B$50,$C$2:$C$48)</f>
        <v>Prok.Velikého "A"</v>
      </c>
      <c r="W32" s="271"/>
      <c r="X32" s="15" t="str">
        <f t="shared" ref="X32" ca="1" si="192">LOOKUP(X31,$B$2:$B$50,$C$2:$C$48)</f>
        <v>Velim "B"</v>
      </c>
      <c r="Y32" s="273"/>
      <c r="Z32" s="275"/>
      <c r="AA32" s="267"/>
      <c r="AC32" s="165"/>
      <c r="AD32" s="203"/>
      <c r="AE32" s="104"/>
      <c r="AF32" s="106"/>
      <c r="AG32" s="106"/>
      <c r="AH32" s="108"/>
      <c r="AI32" s="106"/>
      <c r="AJ32" s="110"/>
      <c r="AK32" s="106"/>
      <c r="AL32" s="106"/>
      <c r="AM32" s="106"/>
      <c r="AN32" s="108"/>
      <c r="AO32" s="106"/>
      <c r="AP32" s="110"/>
      <c r="AQ32" s="188"/>
      <c r="AR32" s="188"/>
      <c r="AS32" s="188"/>
      <c r="AT32" s="116"/>
      <c r="AU32" s="112"/>
      <c r="AV32" s="112"/>
      <c r="AW32" s="116"/>
      <c r="AX32" s="112"/>
      <c r="AY32" s="112"/>
      <c r="AZ32" s="167"/>
      <c r="BA32" s="169"/>
      <c r="BB32" s="160"/>
      <c r="BC32" s="196"/>
      <c r="BD32" s="198"/>
      <c r="BE32" s="114"/>
      <c r="BG32" s="16"/>
      <c r="BH32" s="16"/>
      <c r="BI32" s="16"/>
      <c r="BJ32" s="16"/>
      <c r="BK32" s="16"/>
      <c r="BL32" s="16"/>
      <c r="BM32" s="16"/>
      <c r="BY32" s="72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9"/>
      <c r="DL32" s="79"/>
      <c r="DM32" s="79"/>
      <c r="DN32" s="79"/>
      <c r="DO32" s="79"/>
      <c r="DP32" s="79"/>
      <c r="DQ32" s="75"/>
    </row>
    <row r="33" spans="2:121" ht="22.5" customHeight="1" thickTop="1" thickBot="1" x14ac:dyDescent="0.45">
      <c r="E33" s="268" t="s">
        <v>12</v>
      </c>
      <c r="F33" s="6">
        <f>F31+F$87</f>
        <v>0.38333333333333336</v>
      </c>
      <c r="G33" s="7">
        <f t="shared" ref="G33" si="193">G31+6</f>
        <v>9</v>
      </c>
      <c r="H33" s="8" t="s">
        <v>6</v>
      </c>
      <c r="I33" s="66" t="s">
        <v>7</v>
      </c>
      <c r="J33" s="9">
        <v>10</v>
      </c>
      <c r="K33" s="270" t="s">
        <v>8</v>
      </c>
      <c r="L33" s="10">
        <v>15</v>
      </c>
      <c r="M33" s="272">
        <v>4</v>
      </c>
      <c r="N33" s="274" t="s">
        <v>8</v>
      </c>
      <c r="O33" s="266">
        <v>11</v>
      </c>
      <c r="Q33" s="268" t="str">
        <f t="shared" ref="Q33" si="194">E33</f>
        <v>2. KOLO</v>
      </c>
      <c r="R33" s="6">
        <f>F33</f>
        <v>0.38333333333333336</v>
      </c>
      <c r="S33" s="7">
        <f t="shared" ref="S33" si="195">S31+6</f>
        <v>10</v>
      </c>
      <c r="T33" s="8" t="s">
        <v>6</v>
      </c>
      <c r="U33" s="66" t="s">
        <v>7</v>
      </c>
      <c r="V33" s="9">
        <v>2</v>
      </c>
      <c r="W33" s="270" t="s">
        <v>8</v>
      </c>
      <c r="X33" s="10">
        <v>23</v>
      </c>
      <c r="Y33" s="272">
        <v>5</v>
      </c>
      <c r="Z33" s="274" t="s">
        <v>8</v>
      </c>
      <c r="AA33" s="266">
        <v>1</v>
      </c>
      <c r="AC33" s="161">
        <v>23</v>
      </c>
      <c r="AD33" s="194" t="str">
        <f ca="1">LOOKUP(AC33,B$2:B$50,C$2:C$48)</f>
        <v>Kouřim</v>
      </c>
      <c r="AE33" s="104">
        <f>AV23</f>
        <v>1</v>
      </c>
      <c r="AF33" s="106" t="s">
        <v>8</v>
      </c>
      <c r="AG33" s="106">
        <f>AT23</f>
        <v>5</v>
      </c>
      <c r="AH33" s="108">
        <f>AV25</f>
        <v>1</v>
      </c>
      <c r="AI33" s="106" t="s">
        <v>8</v>
      </c>
      <c r="AJ33" s="110">
        <f>AT25</f>
        <v>5</v>
      </c>
      <c r="AK33" s="106">
        <f>AV27</f>
        <v>1</v>
      </c>
      <c r="AL33" s="106" t="s">
        <v>8</v>
      </c>
      <c r="AM33" s="106">
        <f>AT27</f>
        <v>5</v>
      </c>
      <c r="AN33" s="108">
        <f>AV29</f>
        <v>1</v>
      </c>
      <c r="AO33" s="106" t="s">
        <v>8</v>
      </c>
      <c r="AP33" s="110">
        <f>AT29</f>
        <v>5</v>
      </c>
      <c r="AQ33" s="106">
        <f>AV31</f>
        <v>1</v>
      </c>
      <c r="AR33" s="106" t="s">
        <v>8</v>
      </c>
      <c r="AS33" s="110">
        <f>AT31</f>
        <v>5</v>
      </c>
      <c r="AT33" s="193"/>
      <c r="AU33" s="174"/>
      <c r="AV33" s="174"/>
      <c r="AW33" s="115">
        <f>M49</f>
        <v>1</v>
      </c>
      <c r="AX33" s="113" t="s">
        <v>8</v>
      </c>
      <c r="AY33" s="113">
        <f>O49</f>
        <v>5</v>
      </c>
      <c r="AZ33" s="166">
        <f t="shared" ref="AZ33" si="196">AE33+AH33+AK33+AN33+AT33+AQ33+AW33</f>
        <v>6</v>
      </c>
      <c r="BA33" s="168" t="s">
        <v>8</v>
      </c>
      <c r="BB33" s="159">
        <f t="shared" ref="BB33" si="197">AG33+AJ33+AM33+AP33+AV33+AS33+AY33</f>
        <v>30</v>
      </c>
      <c r="BC33" s="195">
        <f t="shared" ref="BC33" si="198">IF(AZ33=0,0,AZ33/BB33)</f>
        <v>0.2</v>
      </c>
      <c r="BD33" s="197">
        <f t="shared" ref="BD33" si="199">BG33+BH33+BI33+BJ33+BK33+BL33+BM33+(BC33/100)</f>
        <v>6.0019999999999998</v>
      </c>
      <c r="BE33" s="102">
        <f t="shared" ref="BE33" si="200">IF(BD33=0,"",RANK(BD33,BD$23:BD$36))</f>
        <v>7</v>
      </c>
      <c r="BG33" s="16">
        <f>IF(AE33&gt;AG33,2,IF(AE33=AG33,0,1))</f>
        <v>1</v>
      </c>
      <c r="BH33" s="16">
        <f>IF(AH33&gt;AJ33,2,IF(AH33=AJ33,0,1))</f>
        <v>1</v>
      </c>
      <c r="BI33" s="16">
        <f>IF(AK33&gt;AM33,2,IF(AK33=AM33,0,1))</f>
        <v>1</v>
      </c>
      <c r="BJ33" s="16">
        <f>IF(AN33&gt;AP33,2,IF(AN33=AP33,0,1))</f>
        <v>1</v>
      </c>
      <c r="BK33" s="16">
        <f>IF(AQ33&gt;AS33,2,IF(AQ33=AS33,0,1))</f>
        <v>1</v>
      </c>
      <c r="BL33" s="16">
        <f>IF(AT33&gt;AV33,2,IF(AT33=AV33,0,1))</f>
        <v>0</v>
      </c>
      <c r="BM33" s="16">
        <f t="shared" ref="BM33" si="201">IF(AW33&gt;AY33,2,IF(AW33=AY33,0,1))</f>
        <v>1</v>
      </c>
      <c r="BY33" s="72"/>
      <c r="BZ33" s="80" t="s">
        <v>17</v>
      </c>
      <c r="CA33" s="81">
        <f t="shared" ref="CA33" si="202">CF31</f>
        <v>18</v>
      </c>
      <c r="CB33" s="82" t="s">
        <v>8</v>
      </c>
      <c r="CC33" s="83">
        <v>1</v>
      </c>
      <c r="CD33" s="83">
        <v>2</v>
      </c>
      <c r="CE33" s="83">
        <v>3</v>
      </c>
      <c r="CF33" s="83">
        <v>4</v>
      </c>
      <c r="CG33" s="83">
        <v>5</v>
      </c>
      <c r="CH33" s="83">
        <v>6</v>
      </c>
      <c r="CI33" s="83">
        <v>7</v>
      </c>
      <c r="CJ33" s="83">
        <v>8</v>
      </c>
      <c r="CK33" s="83">
        <v>9</v>
      </c>
      <c r="CL33" s="83">
        <v>10</v>
      </c>
      <c r="CM33" s="83">
        <v>11</v>
      </c>
      <c r="CN33" s="83">
        <v>12</v>
      </c>
      <c r="CO33" s="83">
        <v>13</v>
      </c>
      <c r="CP33" s="83">
        <v>14</v>
      </c>
      <c r="CQ33" s="83">
        <v>15</v>
      </c>
      <c r="CR33" s="83">
        <v>16</v>
      </c>
      <c r="CS33" s="83">
        <v>17</v>
      </c>
      <c r="CT33" s="83">
        <v>18</v>
      </c>
      <c r="CU33" s="83">
        <v>19</v>
      </c>
      <c r="CV33" s="83">
        <v>20</v>
      </c>
      <c r="CW33" s="83">
        <v>21</v>
      </c>
      <c r="CX33" s="83">
        <v>22</v>
      </c>
      <c r="CY33" s="83">
        <v>23</v>
      </c>
      <c r="CZ33" s="83">
        <v>24</v>
      </c>
      <c r="DA33" s="83">
        <v>25</v>
      </c>
      <c r="DB33" s="83">
        <v>26</v>
      </c>
      <c r="DC33" s="83">
        <v>27</v>
      </c>
      <c r="DD33" s="83">
        <v>28</v>
      </c>
      <c r="DE33" s="83">
        <v>29</v>
      </c>
      <c r="DF33" s="83">
        <v>30</v>
      </c>
      <c r="DG33" s="83">
        <v>31</v>
      </c>
      <c r="DH33" s="83">
        <v>32</v>
      </c>
      <c r="DI33" s="83">
        <v>33</v>
      </c>
      <c r="DJ33" s="83">
        <v>34</v>
      </c>
      <c r="DK33" s="84">
        <v>35</v>
      </c>
      <c r="DL33" s="84">
        <v>36</v>
      </c>
      <c r="DM33" s="84">
        <v>37</v>
      </c>
      <c r="DN33" s="84">
        <v>38</v>
      </c>
      <c r="DO33" s="84">
        <v>39</v>
      </c>
      <c r="DP33" s="84">
        <v>40</v>
      </c>
      <c r="DQ33" s="75"/>
    </row>
    <row r="34" spans="2:121" ht="22.5" customHeight="1" thickTop="1" thickBot="1" x14ac:dyDescent="0.45">
      <c r="D34" s="1"/>
      <c r="E34" s="269"/>
      <c r="F34" s="11"/>
      <c r="G34" s="12" t="s">
        <v>11</v>
      </c>
      <c r="H34" s="13">
        <f>H32</f>
        <v>3</v>
      </c>
      <c r="I34" s="65" t="s">
        <v>15</v>
      </c>
      <c r="J34" s="14" t="str">
        <f t="shared" ref="J34" ca="1" si="203">LOOKUP(J33,$B$2:$B$50,$C$2:$C$48)</f>
        <v>Masarykova "A"</v>
      </c>
      <c r="K34" s="271"/>
      <c r="L34" s="15" t="str">
        <f t="shared" ref="L34" ca="1" si="204">LOOKUP(L33,$B$2:$B$50,$C$2:$C$48)</f>
        <v>Č.Pečky "B"</v>
      </c>
      <c r="M34" s="273"/>
      <c r="N34" s="275"/>
      <c r="O34" s="267"/>
      <c r="Q34" s="269"/>
      <c r="R34" s="11"/>
      <c r="S34" s="12" t="s">
        <v>11</v>
      </c>
      <c r="T34" s="13">
        <f>T32</f>
        <v>4</v>
      </c>
      <c r="U34" s="65" t="s">
        <v>15</v>
      </c>
      <c r="V34" s="14" t="str">
        <f t="shared" ref="V34" ca="1" si="205">LOOKUP(V33,$B$2:$B$50,$C$2:$C$48)</f>
        <v>Kmochova "B"</v>
      </c>
      <c r="W34" s="271"/>
      <c r="X34" s="100" t="str">
        <f t="shared" ref="X34" ca="1" si="206">LOOKUP(X33,$B$2:$B$50,$C$2:$C$48)</f>
        <v>Kouřim</v>
      </c>
      <c r="Y34" s="273"/>
      <c r="Z34" s="275"/>
      <c r="AA34" s="267"/>
      <c r="AC34" s="165"/>
      <c r="AD34" s="194"/>
      <c r="AE34" s="104"/>
      <c r="AF34" s="106"/>
      <c r="AG34" s="106"/>
      <c r="AH34" s="108"/>
      <c r="AI34" s="106"/>
      <c r="AJ34" s="110"/>
      <c r="AK34" s="106"/>
      <c r="AL34" s="106"/>
      <c r="AM34" s="106"/>
      <c r="AN34" s="108"/>
      <c r="AO34" s="106"/>
      <c r="AP34" s="110"/>
      <c r="AQ34" s="106"/>
      <c r="AR34" s="106"/>
      <c r="AS34" s="110"/>
      <c r="AT34" s="193"/>
      <c r="AU34" s="174"/>
      <c r="AV34" s="174"/>
      <c r="AW34" s="116"/>
      <c r="AX34" s="112"/>
      <c r="AY34" s="112"/>
      <c r="AZ34" s="167"/>
      <c r="BA34" s="169"/>
      <c r="BB34" s="160"/>
      <c r="BC34" s="196"/>
      <c r="BD34" s="198"/>
      <c r="BE34" s="114"/>
      <c r="BG34" s="16"/>
      <c r="BH34" s="16"/>
      <c r="BI34" s="16"/>
      <c r="BJ34" s="16"/>
      <c r="BK34" s="16"/>
      <c r="BL34" s="16"/>
      <c r="BM34" s="16"/>
      <c r="BY34" s="72"/>
      <c r="BZ34" s="85"/>
      <c r="CA34" s="86"/>
      <c r="CB34" s="87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9"/>
      <c r="DL34" s="89"/>
      <c r="DM34" s="89"/>
      <c r="DN34" s="89"/>
      <c r="DO34" s="89"/>
      <c r="DP34" s="89"/>
      <c r="DQ34" s="75"/>
    </row>
    <row r="35" spans="2:121" ht="22.5" customHeight="1" thickTop="1" thickBot="1" x14ac:dyDescent="0.45">
      <c r="D35" s="22"/>
      <c r="E35" s="268" t="s">
        <v>16</v>
      </c>
      <c r="F35" s="6">
        <f>F33+F$87</f>
        <v>0.39166666666666672</v>
      </c>
      <c r="G35" s="7">
        <f t="shared" ref="G35" si="207">G33+6</f>
        <v>15</v>
      </c>
      <c r="H35" s="8" t="s">
        <v>6</v>
      </c>
      <c r="I35" s="8" t="s">
        <v>7</v>
      </c>
      <c r="J35" s="9">
        <v>17</v>
      </c>
      <c r="K35" s="270" t="s">
        <v>8</v>
      </c>
      <c r="L35" s="10">
        <v>24</v>
      </c>
      <c r="M35" s="272">
        <v>1</v>
      </c>
      <c r="N35" s="274" t="s">
        <v>8</v>
      </c>
      <c r="O35" s="266">
        <v>5</v>
      </c>
      <c r="Q35" s="268" t="str">
        <f t="shared" ref="Q35" si="208">E35</f>
        <v>3. KOLO</v>
      </c>
      <c r="R35" s="6">
        <f>F35</f>
        <v>0.39166666666666672</v>
      </c>
      <c r="S35" s="7">
        <f t="shared" ref="S35" si="209">S33+6</f>
        <v>16</v>
      </c>
      <c r="T35" s="8" t="s">
        <v>6</v>
      </c>
      <c r="U35" s="64" t="s">
        <v>7</v>
      </c>
      <c r="V35" s="9">
        <v>19</v>
      </c>
      <c r="W35" s="270" t="s">
        <v>8</v>
      </c>
      <c r="X35" s="10">
        <v>27</v>
      </c>
      <c r="Y35" s="272">
        <v>5</v>
      </c>
      <c r="Z35" s="274" t="s">
        <v>8</v>
      </c>
      <c r="AA35" s="266">
        <v>8</v>
      </c>
      <c r="AC35" s="161">
        <v>26</v>
      </c>
      <c r="AD35" s="163" t="str">
        <f ca="1">LOOKUP(AC35,B$2:B$50,C$2:C$48)</f>
        <v>Býchory "B"</v>
      </c>
      <c r="AE35" s="125">
        <f>AY23</f>
        <v>16</v>
      </c>
      <c r="AF35" s="126" t="s">
        <v>8</v>
      </c>
      <c r="AG35" s="126">
        <f>AW23</f>
        <v>8</v>
      </c>
      <c r="AH35" s="127">
        <f>AY25</f>
        <v>4</v>
      </c>
      <c r="AI35" s="126" t="s">
        <v>8</v>
      </c>
      <c r="AJ35" s="128">
        <f>AW25</f>
        <v>14</v>
      </c>
      <c r="AK35" s="126">
        <f>AY27</f>
        <v>10</v>
      </c>
      <c r="AL35" s="126" t="s">
        <v>8</v>
      </c>
      <c r="AM35" s="126">
        <f>AW27</f>
        <v>5</v>
      </c>
      <c r="AN35" s="127">
        <f>AY29</f>
        <v>7</v>
      </c>
      <c r="AO35" s="126" t="s">
        <v>8</v>
      </c>
      <c r="AP35" s="128">
        <f>AW29</f>
        <v>10</v>
      </c>
      <c r="AQ35" s="126">
        <f>AY31</f>
        <v>3</v>
      </c>
      <c r="AR35" s="126" t="s">
        <v>8</v>
      </c>
      <c r="AS35" s="128">
        <f>AW31</f>
        <v>11</v>
      </c>
      <c r="AT35" s="126">
        <f>AY33</f>
        <v>5</v>
      </c>
      <c r="AU35" s="126" t="s">
        <v>8</v>
      </c>
      <c r="AV35" s="128">
        <f>AW33</f>
        <v>1</v>
      </c>
      <c r="AW35" s="187"/>
      <c r="AX35" s="188"/>
      <c r="AY35" s="188"/>
      <c r="AZ35" s="153">
        <f t="shared" ref="AZ35" si="210">AE35+AH35+AK35+AN35+AT35+AQ35+AW35</f>
        <v>45</v>
      </c>
      <c r="BA35" s="155" t="s">
        <v>8</v>
      </c>
      <c r="BB35" s="157">
        <f t="shared" ref="BB35" si="211">AG35+AJ35+AM35+AP35+AV35+AS35+AY35</f>
        <v>49</v>
      </c>
      <c r="BC35" s="223">
        <f t="shared" ref="BC35" si="212">IF(AZ35=0,0,AZ35/BB35)</f>
        <v>0.91836734693877553</v>
      </c>
      <c r="BD35" s="191">
        <f t="shared" ref="BD35" si="213">BG35+BH35+BI35+BJ35+BK35+BL35+BM35+(BC35/100)</f>
        <v>9.0091836734693871</v>
      </c>
      <c r="BE35" s="124">
        <f t="shared" ref="BE35" si="214">IF(BD35=0,"",RANK(BD35,BD$23:BD$36))</f>
        <v>5</v>
      </c>
      <c r="BG35" s="16">
        <f>IF(AE35&gt;AG35,2,IF(AE35=AG35,0,1))</f>
        <v>2</v>
      </c>
      <c r="BH35" s="16">
        <f>IF(AH35&gt;AJ35,2,IF(AH35=AJ35,0,1))</f>
        <v>1</v>
      </c>
      <c r="BI35" s="16">
        <f>IF(AK35&gt;AM35,2,IF(AK35=AM35,0,1))</f>
        <v>2</v>
      </c>
      <c r="BJ35" s="16">
        <f>IF(AN35&gt;AP35,2,IF(AN35=AP35,0,1))</f>
        <v>1</v>
      </c>
      <c r="BK35" s="16">
        <f>IF(AQ35&gt;AS35,2,IF(AQ35=AS35,0,1))</f>
        <v>1</v>
      </c>
      <c r="BL35" s="16">
        <f>IF(AT35&gt;AV35,2,IF(AT35=AV35,0,1))</f>
        <v>2</v>
      </c>
      <c r="BM35" s="16">
        <f t="shared" ref="BM35" si="215">IF(AW35&gt;AY35,2,IF(AW35=AY35,0,1))</f>
        <v>0</v>
      </c>
      <c r="BY35" s="72"/>
      <c r="BZ35" s="90" t="s">
        <v>17</v>
      </c>
      <c r="CA35" s="91">
        <f t="shared" ref="CA35" si="216">DB31</f>
        <v>26</v>
      </c>
      <c r="CB35" s="92" t="s">
        <v>8</v>
      </c>
      <c r="CC35" s="83">
        <v>1</v>
      </c>
      <c r="CD35" s="83">
        <v>2</v>
      </c>
      <c r="CE35" s="83">
        <v>3</v>
      </c>
      <c r="CF35" s="83">
        <v>4</v>
      </c>
      <c r="CG35" s="83">
        <v>5</v>
      </c>
      <c r="CH35" s="83">
        <v>6</v>
      </c>
      <c r="CI35" s="83">
        <v>7</v>
      </c>
      <c r="CJ35" s="83">
        <v>8</v>
      </c>
      <c r="CK35" s="83">
        <v>9</v>
      </c>
      <c r="CL35" s="83">
        <v>10</v>
      </c>
      <c r="CM35" s="83">
        <v>11</v>
      </c>
      <c r="CN35" s="83">
        <v>12</v>
      </c>
      <c r="CO35" s="83">
        <v>13</v>
      </c>
      <c r="CP35" s="83">
        <v>14</v>
      </c>
      <c r="CQ35" s="83">
        <v>15</v>
      </c>
      <c r="CR35" s="83">
        <v>16</v>
      </c>
      <c r="CS35" s="83">
        <v>17</v>
      </c>
      <c r="CT35" s="83">
        <v>18</v>
      </c>
      <c r="CU35" s="83">
        <v>19</v>
      </c>
      <c r="CV35" s="83">
        <v>20</v>
      </c>
      <c r="CW35" s="83">
        <v>21</v>
      </c>
      <c r="CX35" s="83">
        <v>22</v>
      </c>
      <c r="CY35" s="83">
        <v>23</v>
      </c>
      <c r="CZ35" s="83">
        <v>24</v>
      </c>
      <c r="DA35" s="83">
        <v>25</v>
      </c>
      <c r="DB35" s="83">
        <v>26</v>
      </c>
      <c r="DC35" s="83">
        <v>27</v>
      </c>
      <c r="DD35" s="83">
        <v>28</v>
      </c>
      <c r="DE35" s="83">
        <v>29</v>
      </c>
      <c r="DF35" s="83">
        <v>30</v>
      </c>
      <c r="DG35" s="83">
        <v>31</v>
      </c>
      <c r="DH35" s="83">
        <v>32</v>
      </c>
      <c r="DI35" s="83">
        <v>33</v>
      </c>
      <c r="DJ35" s="83">
        <v>34</v>
      </c>
      <c r="DK35" s="84">
        <v>35</v>
      </c>
      <c r="DL35" s="84">
        <v>36</v>
      </c>
      <c r="DM35" s="84">
        <v>37</v>
      </c>
      <c r="DN35" s="84">
        <v>38</v>
      </c>
      <c r="DO35" s="84">
        <v>39</v>
      </c>
      <c r="DP35" s="84">
        <v>40</v>
      </c>
      <c r="DQ35" s="75"/>
    </row>
    <row r="36" spans="2:121" ht="22.5" customHeight="1" thickTop="1" thickBot="1" x14ac:dyDescent="0.45">
      <c r="D36" s="1"/>
      <c r="E36" s="269"/>
      <c r="F36" s="11"/>
      <c r="G36" s="12" t="s">
        <v>11</v>
      </c>
      <c r="H36" s="13">
        <f>H34</f>
        <v>3</v>
      </c>
      <c r="I36" s="13" t="s">
        <v>0</v>
      </c>
      <c r="J36" s="100" t="str">
        <f t="shared" ref="J36" ca="1" si="217">LOOKUP(J35,$B$2:$B$50,$C$2:$C$48)</f>
        <v>Pečky "B"</v>
      </c>
      <c r="K36" s="271"/>
      <c r="L36" s="15" t="str">
        <f t="shared" ref="L36" ca="1" si="218">LOOKUP(L35,$B$2:$B$50,$C$2:$C$48)</f>
        <v>Býchory "A"</v>
      </c>
      <c r="M36" s="273"/>
      <c r="N36" s="275"/>
      <c r="O36" s="267"/>
      <c r="Q36" s="269"/>
      <c r="R36" s="11"/>
      <c r="S36" s="12" t="s">
        <v>11</v>
      </c>
      <c r="T36" s="13">
        <f>T34</f>
        <v>4</v>
      </c>
      <c r="U36" s="63" t="s">
        <v>25</v>
      </c>
      <c r="V36" s="14" t="str">
        <f t="shared" ref="V36" ca="1" si="219">LOOKUP(V35,$B$2:$B$50,$C$2:$C$48)</f>
        <v>Ovčárecká "B"</v>
      </c>
      <c r="W36" s="271"/>
      <c r="X36" s="15" t="str">
        <f t="shared" ref="X36" ca="1" si="220">LOOKUP(X35,$B$2:$B$50,$C$2:$C$48)</f>
        <v>Týnec n.L. "B"</v>
      </c>
      <c r="Y36" s="273"/>
      <c r="Z36" s="275"/>
      <c r="AA36" s="267"/>
      <c r="AC36" s="162"/>
      <c r="AD36" s="164"/>
      <c r="AE36" s="105"/>
      <c r="AF36" s="107"/>
      <c r="AG36" s="107"/>
      <c r="AH36" s="109"/>
      <c r="AI36" s="107"/>
      <c r="AJ36" s="111"/>
      <c r="AK36" s="107"/>
      <c r="AL36" s="107"/>
      <c r="AM36" s="107"/>
      <c r="AN36" s="109"/>
      <c r="AO36" s="107"/>
      <c r="AP36" s="111"/>
      <c r="AQ36" s="107"/>
      <c r="AR36" s="107"/>
      <c r="AS36" s="111"/>
      <c r="AT36" s="107"/>
      <c r="AU36" s="107"/>
      <c r="AV36" s="111"/>
      <c r="AW36" s="189"/>
      <c r="AX36" s="190"/>
      <c r="AY36" s="190"/>
      <c r="AZ36" s="154"/>
      <c r="BA36" s="156"/>
      <c r="BB36" s="158"/>
      <c r="BC36" s="212"/>
      <c r="BD36" s="192"/>
      <c r="BE36" s="103"/>
      <c r="BG36" s="16"/>
      <c r="BH36" s="16"/>
      <c r="BI36" s="16"/>
      <c r="BJ36" s="16"/>
      <c r="BK36" s="16"/>
      <c r="BL36" s="16"/>
      <c r="BM36" s="16"/>
      <c r="BY36" s="93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5"/>
    </row>
    <row r="37" spans="2:121" ht="22.5" customHeight="1" thickTop="1" thickBot="1" x14ac:dyDescent="0.4">
      <c r="E37" s="268" t="s">
        <v>18</v>
      </c>
      <c r="F37" s="6">
        <f>F35+F$87</f>
        <v>0.40000000000000008</v>
      </c>
      <c r="G37" s="7">
        <f t="shared" ref="G37" si="221">G35+6</f>
        <v>21</v>
      </c>
      <c r="H37" s="8" t="s">
        <v>6</v>
      </c>
      <c r="I37" s="66" t="s">
        <v>7</v>
      </c>
      <c r="J37" s="9">
        <v>7</v>
      </c>
      <c r="K37" s="270" t="s">
        <v>8</v>
      </c>
      <c r="L37" s="10">
        <v>10</v>
      </c>
      <c r="M37" s="272">
        <v>7</v>
      </c>
      <c r="N37" s="274" t="s">
        <v>8</v>
      </c>
      <c r="O37" s="266">
        <v>5</v>
      </c>
      <c r="Q37" s="268" t="str">
        <f t="shared" ref="Q37" si="222">E37</f>
        <v>4. KOLO</v>
      </c>
      <c r="R37" s="6">
        <f>F37</f>
        <v>0.40000000000000008</v>
      </c>
      <c r="S37" s="7">
        <f t="shared" ref="S37" si="223">S35+6</f>
        <v>22</v>
      </c>
      <c r="T37" s="8" t="s">
        <v>6</v>
      </c>
      <c r="U37" s="67" t="s">
        <v>7</v>
      </c>
      <c r="V37" s="9">
        <v>12</v>
      </c>
      <c r="W37" s="270" t="s">
        <v>8</v>
      </c>
      <c r="X37" s="10">
        <v>13</v>
      </c>
      <c r="Y37" s="272">
        <v>6</v>
      </c>
      <c r="Z37" s="274" t="s">
        <v>8</v>
      </c>
      <c r="AA37" s="266">
        <v>20</v>
      </c>
      <c r="BM37" s="16"/>
      <c r="BN37" s="16"/>
      <c r="BY37" s="137">
        <f t="shared" ref="BY37" si="224">BQ38</f>
        <v>0.40833333333333344</v>
      </c>
      <c r="BZ37" s="138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70"/>
      <c r="DN37" s="70" t="s">
        <v>37</v>
      </c>
      <c r="DO37" s="69"/>
      <c r="DP37" s="70" t="str">
        <f t="shared" ref="DP37" si="225">BT39</f>
        <v>A</v>
      </c>
      <c r="DQ37" s="71"/>
    </row>
    <row r="38" spans="2:121" ht="22.5" customHeight="1" thickTop="1" thickBot="1" x14ac:dyDescent="0.45">
      <c r="E38" s="269"/>
      <c r="F38" s="11"/>
      <c r="G38" s="12" t="s">
        <v>11</v>
      </c>
      <c r="H38" s="13">
        <f>H36</f>
        <v>3</v>
      </c>
      <c r="I38" s="65" t="s">
        <v>15</v>
      </c>
      <c r="J38" s="14" t="str">
        <f t="shared" ref="J38" ca="1" si="226">LOOKUP(J37,$B$2:$B$50,$C$2:$C$48)</f>
        <v>Mnichovická "A"</v>
      </c>
      <c r="K38" s="271"/>
      <c r="L38" s="15" t="str">
        <f t="shared" ref="L38" ca="1" si="227">LOOKUP(L37,$B$2:$B$50,$C$2:$C$48)</f>
        <v>Masarykova "A"</v>
      </c>
      <c r="M38" s="273"/>
      <c r="N38" s="275"/>
      <c r="O38" s="267"/>
      <c r="Q38" s="269"/>
      <c r="R38" s="11"/>
      <c r="S38" s="12" t="s">
        <v>11</v>
      </c>
      <c r="T38" s="13">
        <f>T36</f>
        <v>4</v>
      </c>
      <c r="U38" s="68" t="s">
        <v>26</v>
      </c>
      <c r="V38" s="14" t="str">
        <f t="shared" ref="V38" ca="1" si="228">LOOKUP(V37,$B$2:$B$50,$C$2:$C$48)</f>
        <v>Velim "A"</v>
      </c>
      <c r="W38" s="271"/>
      <c r="X38" s="15" t="str">
        <f t="shared" ref="X38" ca="1" si="229">LOOKUP(X37,$B$2:$B$50,$C$2:$C$48)</f>
        <v>Prok.Velikého "B"</v>
      </c>
      <c r="Y38" s="273"/>
      <c r="Z38" s="275"/>
      <c r="AA38" s="267"/>
      <c r="AC38" s="242" t="s">
        <v>25</v>
      </c>
      <c r="AD38" s="243"/>
      <c r="AE38" s="220">
        <f>AC41</f>
        <v>3</v>
      </c>
      <c r="AF38" s="176"/>
      <c r="AG38" s="221"/>
      <c r="AH38" s="177">
        <f>AC43</f>
        <v>6</v>
      </c>
      <c r="AI38" s="176"/>
      <c r="AJ38" s="221"/>
      <c r="AK38" s="177">
        <f>AC45</f>
        <v>11</v>
      </c>
      <c r="AL38" s="176"/>
      <c r="AM38" s="176"/>
      <c r="AN38" s="177">
        <f>AC47</f>
        <v>14</v>
      </c>
      <c r="AO38" s="176"/>
      <c r="AP38" s="221"/>
      <c r="AQ38" s="176">
        <f>AC49</f>
        <v>19</v>
      </c>
      <c r="AR38" s="176"/>
      <c r="AS38" s="176"/>
      <c r="AT38" s="177">
        <f>AC51</f>
        <v>22</v>
      </c>
      <c r="AU38" s="176"/>
      <c r="AV38" s="176"/>
      <c r="AW38" s="177">
        <f>AC53</f>
        <v>27</v>
      </c>
      <c r="AX38" s="176"/>
      <c r="AY38" s="176"/>
      <c r="AZ38" s="178" t="s">
        <v>1</v>
      </c>
      <c r="BA38" s="179"/>
      <c r="BB38" s="180"/>
      <c r="BC38" s="233" t="s">
        <v>2</v>
      </c>
      <c r="BD38" s="236" t="s">
        <v>3</v>
      </c>
      <c r="BE38" s="239" t="s">
        <v>4</v>
      </c>
      <c r="BP38" t="str">
        <f t="shared" ref="BP38:BU39" si="230">E10</f>
        <v>5. KOLO</v>
      </c>
      <c r="BQ38">
        <f t="shared" si="230"/>
        <v>0.40833333333333344</v>
      </c>
      <c r="BR38">
        <f t="shared" si="230"/>
        <v>25</v>
      </c>
      <c r="BS38" t="str">
        <f t="shared" si="230"/>
        <v>HŘIŠTĚ</v>
      </c>
      <c r="BT38" t="str">
        <f t="shared" si="230"/>
        <v>skupina</v>
      </c>
      <c r="BU38">
        <f t="shared" si="230"/>
        <v>17</v>
      </c>
      <c r="BV38" t="str">
        <f t="shared" ref="BV38" si="231">K10</f>
        <v>:</v>
      </c>
      <c r="BW38">
        <f>L10</f>
        <v>25</v>
      </c>
      <c r="BY38" s="72"/>
      <c r="BZ38" s="139" t="str">
        <f t="shared" ref="BZ38" si="232">BP38</f>
        <v>5. KOLO</v>
      </c>
      <c r="CA38" s="139"/>
      <c r="CB38" s="139"/>
      <c r="CC38" s="139"/>
      <c r="CD38" s="73"/>
      <c r="CE38" s="140"/>
      <c r="CF38" s="140"/>
      <c r="CG38" s="73"/>
      <c r="CH38" s="73"/>
      <c r="CI38" s="73"/>
      <c r="CJ38" s="73"/>
      <c r="CK38" s="73"/>
      <c r="CL38" s="73"/>
      <c r="CM38" s="73"/>
      <c r="CN38" s="73"/>
      <c r="CO38" s="73"/>
      <c r="CP38" s="141">
        <f t="shared" ref="CP38" si="233">BR38</f>
        <v>25</v>
      </c>
      <c r="CQ38" s="141"/>
      <c r="CR38" s="141"/>
      <c r="CS38" s="141"/>
      <c r="CT38" s="141"/>
      <c r="CU38" s="142" t="s">
        <v>9</v>
      </c>
      <c r="CV38" s="142"/>
      <c r="CW38" s="142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4"/>
      <c r="DL38" s="143" t="s">
        <v>10</v>
      </c>
      <c r="DM38" s="143"/>
      <c r="DN38" s="143"/>
      <c r="DO38" s="144">
        <f t="shared" ref="DO38" si="234">BS39</f>
        <v>1</v>
      </c>
      <c r="DP38" s="144"/>
      <c r="DQ38" s="75"/>
    </row>
    <row r="39" spans="2:121" ht="22.5" customHeight="1" thickTop="1" thickBot="1" x14ac:dyDescent="0.4">
      <c r="E39" s="268" t="s">
        <v>19</v>
      </c>
      <c r="F39" s="6">
        <f>F37+F$87</f>
        <v>0.40833333333333344</v>
      </c>
      <c r="G39" s="7">
        <f t="shared" ref="G39" si="235">G37+6</f>
        <v>27</v>
      </c>
      <c r="H39" s="8" t="s">
        <v>6</v>
      </c>
      <c r="I39" s="8" t="s">
        <v>7</v>
      </c>
      <c r="J39" s="9">
        <v>8</v>
      </c>
      <c r="K39" s="270" t="s">
        <v>8</v>
      </c>
      <c r="L39" s="10">
        <v>9</v>
      </c>
      <c r="M39" s="272">
        <v>6</v>
      </c>
      <c r="N39" s="274" t="s">
        <v>8</v>
      </c>
      <c r="O39" s="266">
        <v>9</v>
      </c>
      <c r="Q39" s="268" t="str">
        <f t="shared" ref="Q39" si="236">E39</f>
        <v>5. KOLO</v>
      </c>
      <c r="R39" s="6">
        <f>F39</f>
        <v>0.40833333333333344</v>
      </c>
      <c r="S39" s="7">
        <f t="shared" ref="S39" si="237">S37+6</f>
        <v>28</v>
      </c>
      <c r="T39" s="8" t="s">
        <v>6</v>
      </c>
      <c r="U39" s="64" t="s">
        <v>7</v>
      </c>
      <c r="V39" s="9">
        <v>3</v>
      </c>
      <c r="W39" s="270" t="s">
        <v>8</v>
      </c>
      <c r="X39" s="10">
        <v>19</v>
      </c>
      <c r="Y39" s="272">
        <v>10</v>
      </c>
      <c r="Z39" s="274" t="s">
        <v>8</v>
      </c>
      <c r="AA39" s="266">
        <v>4</v>
      </c>
      <c r="AC39" s="244"/>
      <c r="AD39" s="245"/>
      <c r="AE39" s="249" t="str">
        <f ca="1">AD41</f>
        <v>Prok.Velikého "A"</v>
      </c>
      <c r="AF39" s="228"/>
      <c r="AG39" s="229"/>
      <c r="AH39" s="227" t="str">
        <f ca="1">AD43</f>
        <v>Č.Pečky "A"</v>
      </c>
      <c r="AI39" s="228"/>
      <c r="AJ39" s="229"/>
      <c r="AK39" s="227" t="str">
        <f ca="1">AD45</f>
        <v>Veltruby "A"</v>
      </c>
      <c r="AL39" s="228"/>
      <c r="AM39" s="229"/>
      <c r="AN39" s="227" t="str">
        <f ca="1">AD47</f>
        <v>Lipanská "B"</v>
      </c>
      <c r="AO39" s="228"/>
      <c r="AP39" s="229"/>
      <c r="AQ39" s="227" t="str">
        <f ca="1">AD49</f>
        <v>Ovčárecká "B"</v>
      </c>
      <c r="AR39" s="228"/>
      <c r="AS39" s="229"/>
      <c r="AT39" s="227" t="str">
        <f ca="1">AD51</f>
        <v>Velim "B"</v>
      </c>
      <c r="AU39" s="228"/>
      <c r="AV39" s="228"/>
      <c r="AW39" s="227" t="str">
        <f ca="1">AD53</f>
        <v>Týnec n.L. "B"</v>
      </c>
      <c r="AX39" s="228"/>
      <c r="AY39" s="228"/>
      <c r="AZ39" s="181"/>
      <c r="BA39" s="182"/>
      <c r="BB39" s="183"/>
      <c r="BC39" s="234"/>
      <c r="BD39" s="237"/>
      <c r="BE39" s="240"/>
      <c r="BN39" s="16"/>
      <c r="BP39">
        <f t="shared" si="230"/>
        <v>0</v>
      </c>
      <c r="BQ39">
        <f t="shared" si="230"/>
        <v>0</v>
      </c>
      <c r="BR39" t="str">
        <f t="shared" si="230"/>
        <v>zápas</v>
      </c>
      <c r="BS39">
        <f t="shared" si="230"/>
        <v>1</v>
      </c>
      <c r="BT39" t="str">
        <f t="shared" si="230"/>
        <v>A</v>
      </c>
      <c r="BU39" t="str">
        <f t="shared" ca="1" si="230"/>
        <v>Pečky "B"</v>
      </c>
      <c r="BW39" t="str">
        <f ca="1">L11</f>
        <v>Týnec n.L. "A"</v>
      </c>
      <c r="BY39" s="72"/>
      <c r="BZ39" s="139"/>
      <c r="CA39" s="139"/>
      <c r="CB39" s="139"/>
      <c r="CC39" s="139"/>
      <c r="CD39" s="73"/>
      <c r="CE39" s="140"/>
      <c r="CF39" s="140"/>
      <c r="CG39" s="73"/>
      <c r="CH39" s="73"/>
      <c r="CI39" s="73"/>
      <c r="CJ39" s="73"/>
      <c r="CK39" s="73"/>
      <c r="CL39" s="73"/>
      <c r="CM39" s="73"/>
      <c r="CN39" s="73"/>
      <c r="CO39" s="73"/>
      <c r="CP39" s="141"/>
      <c r="CQ39" s="141"/>
      <c r="CR39" s="141"/>
      <c r="CS39" s="141"/>
      <c r="CT39" s="141"/>
      <c r="CU39" s="142"/>
      <c r="CV39" s="142"/>
      <c r="CW39" s="142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4"/>
      <c r="DL39" s="143"/>
      <c r="DM39" s="143"/>
      <c r="DN39" s="143"/>
      <c r="DO39" s="144"/>
      <c r="DP39" s="144"/>
      <c r="DQ39" s="75"/>
    </row>
    <row r="40" spans="2:121" ht="22.5" customHeight="1" thickTop="1" thickBot="1" x14ac:dyDescent="0.45">
      <c r="E40" s="269"/>
      <c r="F40" s="11"/>
      <c r="G40" s="12" t="s">
        <v>11</v>
      </c>
      <c r="H40" s="13">
        <f>H38</f>
        <v>3</v>
      </c>
      <c r="I40" s="13" t="s">
        <v>0</v>
      </c>
      <c r="J40" s="14" t="str">
        <f t="shared" ref="J40" ca="1" si="238">LOOKUP(J39,$B$2:$B$50,$C$2:$C$48)</f>
        <v>V.Osek "A"</v>
      </c>
      <c r="K40" s="271"/>
      <c r="L40" s="15" t="str">
        <f t="shared" ref="L40" ca="1" si="239">LOOKUP(L39,$B$2:$B$50,$C$2:$C$48)</f>
        <v>Ovčárecká "A"</v>
      </c>
      <c r="M40" s="273"/>
      <c r="N40" s="275"/>
      <c r="O40" s="267"/>
      <c r="Q40" s="269"/>
      <c r="R40" s="11"/>
      <c r="S40" s="12" t="s">
        <v>11</v>
      </c>
      <c r="T40" s="13">
        <f>T38</f>
        <v>4</v>
      </c>
      <c r="U40" s="63" t="s">
        <v>25</v>
      </c>
      <c r="V40" s="14" t="str">
        <f t="shared" ref="V40" ca="1" si="240">LOOKUP(V39,$B$2:$B$50,$C$2:$C$48)</f>
        <v>Prok.Velikého "A"</v>
      </c>
      <c r="W40" s="271"/>
      <c r="X40" s="15" t="str">
        <f t="shared" ref="X40" ca="1" si="241">LOOKUP(X39,$B$2:$B$50,$C$2:$C$48)</f>
        <v>Ovčárecká "B"</v>
      </c>
      <c r="Y40" s="273"/>
      <c r="Z40" s="275"/>
      <c r="AA40" s="267"/>
      <c r="AC40" s="246"/>
      <c r="AD40" s="247"/>
      <c r="AE40" s="250"/>
      <c r="AF40" s="231"/>
      <c r="AG40" s="232"/>
      <c r="AH40" s="230"/>
      <c r="AI40" s="231"/>
      <c r="AJ40" s="232"/>
      <c r="AK40" s="230"/>
      <c r="AL40" s="231"/>
      <c r="AM40" s="232"/>
      <c r="AN40" s="230"/>
      <c r="AO40" s="231"/>
      <c r="AP40" s="232"/>
      <c r="AQ40" s="230"/>
      <c r="AR40" s="231"/>
      <c r="AS40" s="232"/>
      <c r="AT40" s="230"/>
      <c r="AU40" s="231"/>
      <c r="AV40" s="231"/>
      <c r="AW40" s="230"/>
      <c r="AX40" s="231"/>
      <c r="AY40" s="231"/>
      <c r="AZ40" s="184"/>
      <c r="BA40" s="185"/>
      <c r="BB40" s="186"/>
      <c r="BC40" s="235"/>
      <c r="BD40" s="238"/>
      <c r="BE40" s="241"/>
      <c r="BY40" s="72"/>
      <c r="BZ40" s="76"/>
      <c r="CA40" s="76"/>
      <c r="CB40" s="76"/>
      <c r="CC40" s="76"/>
      <c r="CD40" s="130" t="s">
        <v>13</v>
      </c>
      <c r="CE40" s="130"/>
      <c r="CF40" s="77">
        <f t="shared" ref="CF40" si="242">BU38</f>
        <v>17</v>
      </c>
      <c r="CG40" s="78" t="s">
        <v>14</v>
      </c>
      <c r="CH40" s="131" t="str">
        <f t="shared" ref="CH40" ca="1" si="243">BU39</f>
        <v>Pečky "B"</v>
      </c>
      <c r="CI40" s="131"/>
      <c r="CJ40" s="131"/>
      <c r="CK40" s="131"/>
      <c r="CL40" s="131"/>
      <c r="CM40" s="131"/>
      <c r="CN40" s="131"/>
      <c r="CO40" s="131"/>
      <c r="CP40" s="131"/>
      <c r="CQ40" s="131"/>
      <c r="CR40" s="131"/>
      <c r="CS40" s="131"/>
      <c r="CT40" s="131"/>
      <c r="CU40" s="76"/>
      <c r="CV40" s="76"/>
      <c r="CW40" s="76"/>
      <c r="CX40" s="76"/>
      <c r="CY40" s="76"/>
      <c r="CZ40" s="130" t="s">
        <v>13</v>
      </c>
      <c r="DA40" s="130"/>
      <c r="DB40" s="77">
        <f t="shared" ref="DB40" si="244">BW38</f>
        <v>25</v>
      </c>
      <c r="DC40" s="78" t="s">
        <v>14</v>
      </c>
      <c r="DD40" s="131" t="str">
        <f t="shared" ref="DD40" ca="1" si="245">BW39</f>
        <v>Týnec n.L. "A"</v>
      </c>
      <c r="DE40" s="131"/>
      <c r="DF40" s="131"/>
      <c r="DG40" s="131"/>
      <c r="DH40" s="131"/>
      <c r="DI40" s="131"/>
      <c r="DJ40" s="131"/>
      <c r="DK40" s="131"/>
      <c r="DL40" s="131"/>
      <c r="DM40" s="131"/>
      <c r="DN40" s="131"/>
      <c r="DO40" s="131"/>
      <c r="DP40" s="131"/>
      <c r="DQ40" s="75"/>
    </row>
    <row r="41" spans="2:121" ht="22.5" customHeight="1" thickTop="1" thickBot="1" x14ac:dyDescent="0.4">
      <c r="E41" s="268" t="s">
        <v>20</v>
      </c>
      <c r="F41" s="6">
        <f>F39+F$87</f>
        <v>0.4166666666666668</v>
      </c>
      <c r="G41" s="7">
        <f t="shared" ref="G41" si="246">G39+6</f>
        <v>33</v>
      </c>
      <c r="H41" s="8" t="s">
        <v>6</v>
      </c>
      <c r="I41" s="66" t="s">
        <v>7</v>
      </c>
      <c r="J41" s="9">
        <v>2</v>
      </c>
      <c r="K41" s="270" t="s">
        <v>8</v>
      </c>
      <c r="L41" s="10">
        <v>7</v>
      </c>
      <c r="M41" s="272">
        <v>3</v>
      </c>
      <c r="N41" s="274" t="s">
        <v>8</v>
      </c>
      <c r="O41" s="266">
        <v>11</v>
      </c>
      <c r="Q41" s="268" t="str">
        <f t="shared" ref="Q41" si="247">E41</f>
        <v>6. KOLO</v>
      </c>
      <c r="R41" s="6">
        <f>F41</f>
        <v>0.4166666666666668</v>
      </c>
      <c r="S41" s="7">
        <f t="shared" ref="S41" si="248">S39+6</f>
        <v>34</v>
      </c>
      <c r="T41" s="8" t="s">
        <v>6</v>
      </c>
      <c r="U41" s="67" t="s">
        <v>7</v>
      </c>
      <c r="V41" s="9">
        <v>4</v>
      </c>
      <c r="W41" s="37" t="s">
        <v>8</v>
      </c>
      <c r="X41" s="10">
        <v>5</v>
      </c>
      <c r="Y41" s="272">
        <v>1</v>
      </c>
      <c r="Z41" s="274" t="s">
        <v>8</v>
      </c>
      <c r="AA41" s="266">
        <v>5</v>
      </c>
      <c r="AC41" s="222">
        <v>3</v>
      </c>
      <c r="AD41" s="248" t="str">
        <f ca="1">LOOKUP(AC41,B$2:B$50,C$2:C$48)</f>
        <v>Prok.Velikého "A"</v>
      </c>
      <c r="AE41" s="170"/>
      <c r="AF41" s="171"/>
      <c r="AG41" s="172"/>
      <c r="AH41" s="118">
        <f>Y72</f>
        <v>12</v>
      </c>
      <c r="AI41" s="119" t="s">
        <v>8</v>
      </c>
      <c r="AJ41" s="120">
        <f>AA72</f>
        <v>9</v>
      </c>
      <c r="AK41" s="118">
        <f>Y51</f>
        <v>5</v>
      </c>
      <c r="AL41" s="119" t="s">
        <v>8</v>
      </c>
      <c r="AM41" s="120">
        <f>AA51</f>
        <v>8</v>
      </c>
      <c r="AN41" s="118">
        <f>M64</f>
        <v>8</v>
      </c>
      <c r="AO41" s="119" t="s">
        <v>8</v>
      </c>
      <c r="AP41" s="120">
        <f>O64</f>
        <v>9</v>
      </c>
      <c r="AQ41" s="118">
        <f>Y39</f>
        <v>10</v>
      </c>
      <c r="AR41" s="119" t="s">
        <v>8</v>
      </c>
      <c r="AS41" s="120">
        <f>AA39</f>
        <v>4</v>
      </c>
      <c r="AT41" s="118">
        <f>Y31</f>
        <v>17</v>
      </c>
      <c r="AU41" s="119" t="s">
        <v>8</v>
      </c>
      <c r="AV41" s="119">
        <f>AA31</f>
        <v>4</v>
      </c>
      <c r="AW41" s="118">
        <f>Y47</f>
        <v>10</v>
      </c>
      <c r="AX41" s="119" t="s">
        <v>8</v>
      </c>
      <c r="AY41" s="119">
        <f>AA47</f>
        <v>4</v>
      </c>
      <c r="AZ41" s="224">
        <f>AE41+AH41+AK41+AN41+AT41+AQ41+AW41</f>
        <v>62</v>
      </c>
      <c r="BA41" s="225" t="s">
        <v>8</v>
      </c>
      <c r="BB41" s="226">
        <f>AG41+AJ41+AM41+AP41+AV41+AS41+AY41</f>
        <v>38</v>
      </c>
      <c r="BC41" s="195">
        <f>IF(AZ41=0,0,AZ41/BB41)</f>
        <v>1.631578947368421</v>
      </c>
      <c r="BD41" s="197">
        <f>BG41+BH41+BI41+BJ41+BK41+BL41+BM41+(BC41/100)</f>
        <v>10.016315789473683</v>
      </c>
      <c r="BE41" s="129">
        <f>IF(BD41=0,"",RANK(BD41,BD$41:BD$54))</f>
        <v>2</v>
      </c>
      <c r="BG41" s="16">
        <f>IF(AE41&gt;AG41,2,IF(AE41=AG41,0,1))</f>
        <v>0</v>
      </c>
      <c r="BH41" s="16">
        <f>IF(AH41&gt;AJ41,2,IF(AH41=AJ41,0,1))</f>
        <v>2</v>
      </c>
      <c r="BI41" s="16">
        <f>IF(AK41&gt;AM41,2,IF(AK41=AM41,0,1))</f>
        <v>1</v>
      </c>
      <c r="BJ41" s="16">
        <f>IF(AN41&gt;AP41,2,IF(AN41=AP41,0,1))</f>
        <v>1</v>
      </c>
      <c r="BK41" s="16">
        <f>IF(AQ41&gt;AS41,2,IF(AQ41=AS41,0,1))</f>
        <v>2</v>
      </c>
      <c r="BL41" s="16">
        <f>IF(AT41&gt;AV41,2,IF(AT41=AV41,0,1))</f>
        <v>2</v>
      </c>
      <c r="BM41" s="16">
        <f>IF(AW41&gt;AY41,2,IF(AW41=AY41,0,1))</f>
        <v>2</v>
      </c>
      <c r="BN41" s="16"/>
      <c r="BY41" s="72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9"/>
      <c r="DL41" s="79"/>
      <c r="DM41" s="79"/>
      <c r="DN41" s="79"/>
      <c r="DO41" s="79"/>
      <c r="DP41" s="79"/>
      <c r="DQ41" s="75"/>
    </row>
    <row r="42" spans="2:121" ht="22.5" customHeight="1" thickTop="1" thickBot="1" x14ac:dyDescent="0.45">
      <c r="E42" s="269"/>
      <c r="F42" s="11"/>
      <c r="G42" s="12" t="s">
        <v>11</v>
      </c>
      <c r="H42" s="13">
        <f>H40</f>
        <v>3</v>
      </c>
      <c r="I42" s="65" t="s">
        <v>15</v>
      </c>
      <c r="J42" s="14" t="str">
        <f t="shared" ref="J42" ca="1" si="249">LOOKUP(J41,$B$2:$B$50,$C$2:$C$48)</f>
        <v>Kmochova "B"</v>
      </c>
      <c r="K42" s="271"/>
      <c r="L42" s="15" t="str">
        <f t="shared" ref="L42" ca="1" si="250">LOOKUP(L41,$B$2:$B$50,$C$2:$C$48)</f>
        <v>Mnichovická "A"</v>
      </c>
      <c r="M42" s="273"/>
      <c r="N42" s="275"/>
      <c r="O42" s="267"/>
      <c r="Q42" s="269"/>
      <c r="R42" s="11"/>
      <c r="S42" s="12" t="s">
        <v>11</v>
      </c>
      <c r="T42" s="13">
        <f>T40</f>
        <v>4</v>
      </c>
      <c r="U42" s="68" t="s">
        <v>26</v>
      </c>
      <c r="V42" s="100" t="str">
        <f t="shared" ref="V42" ca="1" si="251">LOOKUP(V41,$B$2:$B$50,$C$2:$C$48)</f>
        <v>Pečky "A"</v>
      </c>
      <c r="W42" s="38"/>
      <c r="X42" s="15" t="str">
        <f t="shared" ref="X42" ca="1" si="252">LOOKUP(X41,$B$2:$B$50,$C$2:$C$48)</f>
        <v>Lipanská "A"</v>
      </c>
      <c r="Y42" s="273"/>
      <c r="Z42" s="275"/>
      <c r="AA42" s="267"/>
      <c r="AC42" s="165"/>
      <c r="AD42" s="203"/>
      <c r="AE42" s="173"/>
      <c r="AF42" s="174"/>
      <c r="AG42" s="175"/>
      <c r="AH42" s="116"/>
      <c r="AI42" s="112"/>
      <c r="AJ42" s="117"/>
      <c r="AK42" s="121"/>
      <c r="AL42" s="122"/>
      <c r="AM42" s="123"/>
      <c r="AN42" s="121"/>
      <c r="AO42" s="122"/>
      <c r="AP42" s="123"/>
      <c r="AQ42" s="121"/>
      <c r="AR42" s="122"/>
      <c r="AS42" s="123"/>
      <c r="AT42" s="121"/>
      <c r="AU42" s="122"/>
      <c r="AV42" s="122"/>
      <c r="AW42" s="121"/>
      <c r="AX42" s="122"/>
      <c r="AY42" s="122"/>
      <c r="AZ42" s="153"/>
      <c r="BA42" s="155"/>
      <c r="BB42" s="157"/>
      <c r="BC42" s="196"/>
      <c r="BD42" s="198"/>
      <c r="BE42" s="114"/>
      <c r="BG42" s="16"/>
      <c r="BH42" s="16"/>
      <c r="BI42" s="16"/>
      <c r="BJ42" s="16"/>
      <c r="BK42" s="16"/>
      <c r="BL42" s="16"/>
      <c r="BM42" s="16"/>
      <c r="BY42" s="72"/>
      <c r="BZ42" s="80" t="s">
        <v>17</v>
      </c>
      <c r="CA42" s="81">
        <f t="shared" ref="CA42" si="253">CF40</f>
        <v>17</v>
      </c>
      <c r="CB42" s="82" t="s">
        <v>8</v>
      </c>
      <c r="CC42" s="83">
        <v>1</v>
      </c>
      <c r="CD42" s="83">
        <v>2</v>
      </c>
      <c r="CE42" s="83">
        <v>3</v>
      </c>
      <c r="CF42" s="83">
        <v>4</v>
      </c>
      <c r="CG42" s="83">
        <v>5</v>
      </c>
      <c r="CH42" s="83">
        <v>6</v>
      </c>
      <c r="CI42" s="83">
        <v>7</v>
      </c>
      <c r="CJ42" s="83">
        <v>8</v>
      </c>
      <c r="CK42" s="83">
        <v>9</v>
      </c>
      <c r="CL42" s="83">
        <v>10</v>
      </c>
      <c r="CM42" s="83">
        <v>11</v>
      </c>
      <c r="CN42" s="83">
        <v>12</v>
      </c>
      <c r="CO42" s="83">
        <v>13</v>
      </c>
      <c r="CP42" s="83">
        <v>14</v>
      </c>
      <c r="CQ42" s="83">
        <v>15</v>
      </c>
      <c r="CR42" s="83">
        <v>16</v>
      </c>
      <c r="CS42" s="83">
        <v>17</v>
      </c>
      <c r="CT42" s="83">
        <v>18</v>
      </c>
      <c r="CU42" s="83">
        <v>19</v>
      </c>
      <c r="CV42" s="83">
        <v>20</v>
      </c>
      <c r="CW42" s="83">
        <v>21</v>
      </c>
      <c r="CX42" s="83">
        <v>22</v>
      </c>
      <c r="CY42" s="83">
        <v>23</v>
      </c>
      <c r="CZ42" s="83">
        <v>24</v>
      </c>
      <c r="DA42" s="83">
        <v>25</v>
      </c>
      <c r="DB42" s="83">
        <v>26</v>
      </c>
      <c r="DC42" s="83">
        <v>27</v>
      </c>
      <c r="DD42" s="83">
        <v>28</v>
      </c>
      <c r="DE42" s="83">
        <v>29</v>
      </c>
      <c r="DF42" s="83">
        <v>30</v>
      </c>
      <c r="DG42" s="83">
        <v>31</v>
      </c>
      <c r="DH42" s="83">
        <v>32</v>
      </c>
      <c r="DI42" s="83">
        <v>33</v>
      </c>
      <c r="DJ42" s="83">
        <v>34</v>
      </c>
      <c r="DK42" s="84">
        <v>35</v>
      </c>
      <c r="DL42" s="84">
        <v>36</v>
      </c>
      <c r="DM42" s="84">
        <v>37</v>
      </c>
      <c r="DN42" s="84">
        <v>38</v>
      </c>
      <c r="DO42" s="84">
        <v>39</v>
      </c>
      <c r="DP42" s="84">
        <v>40</v>
      </c>
      <c r="DQ42" s="75"/>
    </row>
    <row r="43" spans="2:121" ht="22.5" customHeight="1" thickTop="1" thickBot="1" x14ac:dyDescent="0.4">
      <c r="D43" s="22"/>
      <c r="E43" s="268" t="s">
        <v>21</v>
      </c>
      <c r="F43" s="6">
        <f>F41+F$87</f>
        <v>0.42500000000000016</v>
      </c>
      <c r="G43" s="7">
        <f t="shared" ref="G43" si="254">G41+6</f>
        <v>39</v>
      </c>
      <c r="H43" s="8" t="s">
        <v>6</v>
      </c>
      <c r="I43" s="8" t="s">
        <v>7</v>
      </c>
      <c r="J43" s="9">
        <v>1</v>
      </c>
      <c r="K43" s="270" t="s">
        <v>8</v>
      </c>
      <c r="L43" s="10">
        <v>8</v>
      </c>
      <c r="M43" s="272">
        <v>9</v>
      </c>
      <c r="N43" s="274" t="s">
        <v>8</v>
      </c>
      <c r="O43" s="266">
        <v>4</v>
      </c>
      <c r="Q43" s="268" t="str">
        <f t="shared" ref="Q43" si="255">E43</f>
        <v>7. KOLO</v>
      </c>
      <c r="R43" s="6">
        <f>F43</f>
        <v>0.42500000000000016</v>
      </c>
      <c r="S43" s="7">
        <f t="shared" ref="S43" si="256">S41+6</f>
        <v>40</v>
      </c>
      <c r="T43" s="8" t="s">
        <v>6</v>
      </c>
      <c r="U43" s="64" t="s">
        <v>7</v>
      </c>
      <c r="V43" s="9">
        <v>14</v>
      </c>
      <c r="W43" s="37" t="s">
        <v>8</v>
      </c>
      <c r="X43" s="10">
        <v>22</v>
      </c>
      <c r="Y43" s="272">
        <v>21</v>
      </c>
      <c r="Z43" s="274" t="s">
        <v>8</v>
      </c>
      <c r="AA43" s="266">
        <v>2</v>
      </c>
      <c r="AC43" s="161">
        <v>6</v>
      </c>
      <c r="AD43" s="203" t="str">
        <f ca="1">LOOKUP(AC43,B$2:B$50,C$2:C$48)</f>
        <v>Č.Pečky "A"</v>
      </c>
      <c r="AE43" s="104">
        <f>AJ41</f>
        <v>9</v>
      </c>
      <c r="AF43" s="106" t="s">
        <v>8</v>
      </c>
      <c r="AG43" s="106">
        <f>AH41</f>
        <v>12</v>
      </c>
      <c r="AH43" s="193"/>
      <c r="AI43" s="174"/>
      <c r="AJ43" s="175"/>
      <c r="AK43" s="112">
        <f>Y64</f>
        <v>4</v>
      </c>
      <c r="AL43" s="112" t="s">
        <v>8</v>
      </c>
      <c r="AM43" s="117">
        <f>AA64</f>
        <v>15</v>
      </c>
      <c r="AN43" s="116">
        <f>M68</f>
        <v>12</v>
      </c>
      <c r="AO43" s="112" t="s">
        <v>8</v>
      </c>
      <c r="AP43" s="117">
        <f>O68</f>
        <v>8</v>
      </c>
      <c r="AQ43" s="116">
        <f>M60</f>
        <v>14</v>
      </c>
      <c r="AR43" s="112" t="s">
        <v>8</v>
      </c>
      <c r="AS43" s="117">
        <f>O60</f>
        <v>7</v>
      </c>
      <c r="AT43" s="116">
        <f>M76</f>
        <v>13</v>
      </c>
      <c r="AU43" s="112" t="s">
        <v>8</v>
      </c>
      <c r="AV43" s="112">
        <f>O76</f>
        <v>5</v>
      </c>
      <c r="AW43" s="116">
        <f>M55</f>
        <v>8</v>
      </c>
      <c r="AX43" s="112" t="s">
        <v>8</v>
      </c>
      <c r="AY43" s="112">
        <f>O55</f>
        <v>15</v>
      </c>
      <c r="AZ43" s="166">
        <f t="shared" ref="AZ43" si="257">AE43+AH43+AK43+AN43+AT43+AQ43+AW43</f>
        <v>60</v>
      </c>
      <c r="BA43" s="168" t="s">
        <v>8</v>
      </c>
      <c r="BB43" s="159">
        <f t="shared" ref="BB43" si="258">AG43+AJ43+AM43+AP43+AV43+AS43+AY43</f>
        <v>62</v>
      </c>
      <c r="BC43" s="195">
        <f t="shared" ref="BC43" si="259">IF(AZ43=0,0,AZ43/BB43)</f>
        <v>0.967741935483871</v>
      </c>
      <c r="BD43" s="197">
        <f t="shared" ref="BD43" si="260">BG43+BH43+BI43+BJ43+BK43+BL43+BM43+(BC43/100)</f>
        <v>9.0096774193548388</v>
      </c>
      <c r="BE43" s="102">
        <f t="shared" ref="BE43" si="261">IF(BD43=0,"",RANK(BD43,BD$41:BD$54))</f>
        <v>5</v>
      </c>
      <c r="BG43" s="16">
        <f>IF(AE43&gt;AG43,2,IF(AE43=AG43,0,1))</f>
        <v>1</v>
      </c>
      <c r="BH43" s="16">
        <f>IF(AH43&gt;AJ43,2,IF(AH43=AJ43,0,1))</f>
        <v>0</v>
      </c>
      <c r="BI43" s="16">
        <f>IF(AK43&gt;AM43,2,IF(AK43=AM43,0,1))</f>
        <v>1</v>
      </c>
      <c r="BJ43" s="16">
        <f>IF(AN43&gt;AP43,2,IF(AN43=AP43,0,1))</f>
        <v>2</v>
      </c>
      <c r="BK43" s="16">
        <f>IF(AQ43&gt;AS43,2,IF(AQ43=AS43,0,1))</f>
        <v>2</v>
      </c>
      <c r="BL43" s="16">
        <f>IF(AT43&gt;AV43,2,IF(AT43=AV43,0,1))</f>
        <v>2</v>
      </c>
      <c r="BM43" s="16">
        <f t="shared" ref="BM43" si="262">IF(AW43&gt;AY43,2,IF(AW43=AY43,0,1))</f>
        <v>1</v>
      </c>
      <c r="BN43" s="16"/>
      <c r="BY43" s="72"/>
      <c r="BZ43" s="85"/>
      <c r="CA43" s="86"/>
      <c r="CB43" s="87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9"/>
      <c r="DL43" s="89"/>
      <c r="DM43" s="89"/>
      <c r="DN43" s="89"/>
      <c r="DO43" s="89"/>
      <c r="DP43" s="89"/>
      <c r="DQ43" s="75"/>
    </row>
    <row r="44" spans="2:121" ht="22.5" customHeight="1" thickTop="1" thickBot="1" x14ac:dyDescent="0.45">
      <c r="D44" s="1"/>
      <c r="E44" s="269"/>
      <c r="F44" s="11"/>
      <c r="G44" s="12" t="s">
        <v>11</v>
      </c>
      <c r="H44" s="13">
        <f>H42</f>
        <v>3</v>
      </c>
      <c r="I44" s="13" t="s">
        <v>0</v>
      </c>
      <c r="J44" s="14" t="str">
        <f t="shared" ref="J44" ca="1" si="263">LOOKUP(J43,$B$2:$B$50,$C$2:$C$48)</f>
        <v>Kmochova "A"</v>
      </c>
      <c r="K44" s="271"/>
      <c r="L44" s="15" t="str">
        <f t="shared" ref="L44" ca="1" si="264">LOOKUP(L43,$B$2:$B$50,$C$2:$C$48)</f>
        <v>V.Osek "A"</v>
      </c>
      <c r="M44" s="273"/>
      <c r="N44" s="275"/>
      <c r="O44" s="267"/>
      <c r="Q44" s="269"/>
      <c r="R44" s="11"/>
      <c r="S44" s="12" t="s">
        <v>11</v>
      </c>
      <c r="T44" s="13">
        <f>T42</f>
        <v>4</v>
      </c>
      <c r="U44" s="63" t="s">
        <v>25</v>
      </c>
      <c r="V44" s="14" t="str">
        <f t="shared" ref="V44" ca="1" si="265">LOOKUP(V43,$B$2:$B$50,$C$2:$C$48)</f>
        <v>Lipanská "B"</v>
      </c>
      <c r="W44" s="38"/>
      <c r="X44" s="15" t="str">
        <f t="shared" ref="X44" ca="1" si="266">LOOKUP(X43,$B$2:$B$50,$C$2:$C$48)</f>
        <v>Velim "B"</v>
      </c>
      <c r="Y44" s="273"/>
      <c r="Z44" s="275"/>
      <c r="AA44" s="267"/>
      <c r="AC44" s="165"/>
      <c r="AD44" s="203"/>
      <c r="AE44" s="104"/>
      <c r="AF44" s="106"/>
      <c r="AG44" s="106"/>
      <c r="AH44" s="193"/>
      <c r="AI44" s="174"/>
      <c r="AJ44" s="175"/>
      <c r="AK44" s="112"/>
      <c r="AL44" s="112"/>
      <c r="AM44" s="117"/>
      <c r="AN44" s="116"/>
      <c r="AO44" s="112"/>
      <c r="AP44" s="117"/>
      <c r="AQ44" s="116"/>
      <c r="AR44" s="112"/>
      <c r="AS44" s="117"/>
      <c r="AT44" s="116"/>
      <c r="AU44" s="112"/>
      <c r="AV44" s="112"/>
      <c r="AW44" s="116"/>
      <c r="AX44" s="112"/>
      <c r="AY44" s="112"/>
      <c r="AZ44" s="167"/>
      <c r="BA44" s="155"/>
      <c r="BB44" s="160"/>
      <c r="BC44" s="196"/>
      <c r="BD44" s="198"/>
      <c r="BE44" s="114"/>
      <c r="BG44" s="16"/>
      <c r="BH44" s="16"/>
      <c r="BI44" s="16"/>
      <c r="BJ44" s="16"/>
      <c r="BK44" s="16"/>
      <c r="BL44" s="16"/>
      <c r="BM44" s="16"/>
      <c r="BY44" s="72"/>
      <c r="BZ44" s="90" t="s">
        <v>17</v>
      </c>
      <c r="CA44" s="91">
        <f t="shared" ref="CA44" si="267">DB40</f>
        <v>25</v>
      </c>
      <c r="CB44" s="92" t="s">
        <v>8</v>
      </c>
      <c r="CC44" s="83">
        <v>1</v>
      </c>
      <c r="CD44" s="83">
        <v>2</v>
      </c>
      <c r="CE44" s="83">
        <v>3</v>
      </c>
      <c r="CF44" s="83">
        <v>4</v>
      </c>
      <c r="CG44" s="83">
        <v>5</v>
      </c>
      <c r="CH44" s="83">
        <v>6</v>
      </c>
      <c r="CI44" s="83">
        <v>7</v>
      </c>
      <c r="CJ44" s="83">
        <v>8</v>
      </c>
      <c r="CK44" s="83">
        <v>9</v>
      </c>
      <c r="CL44" s="83">
        <v>10</v>
      </c>
      <c r="CM44" s="83">
        <v>11</v>
      </c>
      <c r="CN44" s="83">
        <v>12</v>
      </c>
      <c r="CO44" s="83">
        <v>13</v>
      </c>
      <c r="CP44" s="83">
        <v>14</v>
      </c>
      <c r="CQ44" s="83">
        <v>15</v>
      </c>
      <c r="CR44" s="83">
        <v>16</v>
      </c>
      <c r="CS44" s="83">
        <v>17</v>
      </c>
      <c r="CT44" s="83">
        <v>18</v>
      </c>
      <c r="CU44" s="83">
        <v>19</v>
      </c>
      <c r="CV44" s="83">
        <v>20</v>
      </c>
      <c r="CW44" s="83">
        <v>21</v>
      </c>
      <c r="CX44" s="83">
        <v>22</v>
      </c>
      <c r="CY44" s="83">
        <v>23</v>
      </c>
      <c r="CZ44" s="83">
        <v>24</v>
      </c>
      <c r="DA44" s="83">
        <v>25</v>
      </c>
      <c r="DB44" s="83">
        <v>26</v>
      </c>
      <c r="DC44" s="83">
        <v>27</v>
      </c>
      <c r="DD44" s="83">
        <v>28</v>
      </c>
      <c r="DE44" s="83">
        <v>29</v>
      </c>
      <c r="DF44" s="83">
        <v>30</v>
      </c>
      <c r="DG44" s="83">
        <v>31</v>
      </c>
      <c r="DH44" s="83">
        <v>32</v>
      </c>
      <c r="DI44" s="83">
        <v>33</v>
      </c>
      <c r="DJ44" s="83">
        <v>34</v>
      </c>
      <c r="DK44" s="84">
        <v>35</v>
      </c>
      <c r="DL44" s="84">
        <v>36</v>
      </c>
      <c r="DM44" s="84">
        <v>37</v>
      </c>
      <c r="DN44" s="84">
        <v>38</v>
      </c>
      <c r="DO44" s="84">
        <v>39</v>
      </c>
      <c r="DP44" s="84">
        <v>40</v>
      </c>
      <c r="DQ44" s="75"/>
    </row>
    <row r="45" spans="2:121" ht="22.5" customHeight="1" thickTop="1" thickBot="1" x14ac:dyDescent="0.4">
      <c r="C45" t="str">
        <f>IF(A48=0,"",A48)</f>
        <v/>
      </c>
      <c r="D45" s="22"/>
      <c r="E45" s="268" t="s">
        <v>22</v>
      </c>
      <c r="F45" s="6">
        <f>F43+F$87</f>
        <v>0.43333333333333351</v>
      </c>
      <c r="G45" s="7">
        <f t="shared" ref="G45" si="268">G43+6</f>
        <v>45</v>
      </c>
      <c r="H45" s="8" t="s">
        <v>6</v>
      </c>
      <c r="I45" s="66" t="s">
        <v>7</v>
      </c>
      <c r="J45" s="9">
        <v>10</v>
      </c>
      <c r="K45" s="270" t="s">
        <v>8</v>
      </c>
      <c r="L45" s="10">
        <v>18</v>
      </c>
      <c r="M45" s="272">
        <v>11</v>
      </c>
      <c r="N45" s="274" t="s">
        <v>8</v>
      </c>
      <c r="O45" s="266">
        <v>3</v>
      </c>
      <c r="Q45" s="268" t="str">
        <f t="shared" ref="Q45" si="269">E45</f>
        <v>8. KOLO</v>
      </c>
      <c r="R45" s="6">
        <f>F45</f>
        <v>0.43333333333333351</v>
      </c>
      <c r="S45" s="7">
        <f t="shared" ref="S45" si="270">S43+6</f>
        <v>46</v>
      </c>
      <c r="T45" s="8" t="s">
        <v>6</v>
      </c>
      <c r="U45" s="67" t="s">
        <v>7</v>
      </c>
      <c r="V45" s="9">
        <v>4</v>
      </c>
      <c r="W45" s="37" t="s">
        <v>8</v>
      </c>
      <c r="X45" s="10">
        <v>12</v>
      </c>
      <c r="Y45" s="272">
        <v>1</v>
      </c>
      <c r="Z45" s="274" t="s">
        <v>8</v>
      </c>
      <c r="AA45" s="266">
        <v>5</v>
      </c>
      <c r="AC45" s="161">
        <v>11</v>
      </c>
      <c r="AD45" s="203" t="str">
        <f ca="1">LOOKUP(AC45,B$2:B$50,C$2:C$48)</f>
        <v>Veltruby "A"</v>
      </c>
      <c r="AE45" s="104">
        <f>AM41</f>
        <v>8</v>
      </c>
      <c r="AF45" s="106" t="s">
        <v>8</v>
      </c>
      <c r="AG45" s="106">
        <f>AK41</f>
        <v>5</v>
      </c>
      <c r="AH45" s="108">
        <f>AM43</f>
        <v>15</v>
      </c>
      <c r="AI45" s="106" t="s">
        <v>8</v>
      </c>
      <c r="AJ45" s="110">
        <f>AK43</f>
        <v>4</v>
      </c>
      <c r="AK45" s="188"/>
      <c r="AL45" s="188"/>
      <c r="AM45" s="213"/>
      <c r="AN45" s="116">
        <f>Y60</f>
        <v>10</v>
      </c>
      <c r="AO45" s="112" t="s">
        <v>8</v>
      </c>
      <c r="AP45" s="117">
        <f>AA60</f>
        <v>6</v>
      </c>
      <c r="AQ45" s="116">
        <f>Y76</f>
        <v>11</v>
      </c>
      <c r="AR45" s="112" t="s">
        <v>8</v>
      </c>
      <c r="AS45" s="117">
        <f>AA76</f>
        <v>5</v>
      </c>
      <c r="AT45" s="116">
        <f>Y66</f>
        <v>22</v>
      </c>
      <c r="AU45" s="112" t="s">
        <v>8</v>
      </c>
      <c r="AV45" s="112">
        <f>AA66</f>
        <v>3</v>
      </c>
      <c r="AW45" s="116">
        <f>M72</f>
        <v>12</v>
      </c>
      <c r="AX45" s="112" t="s">
        <v>8</v>
      </c>
      <c r="AY45" s="112">
        <f>O72</f>
        <v>5</v>
      </c>
      <c r="AZ45" s="166">
        <f t="shared" ref="AZ45" si="271">AE45+AH45+AK45+AN45+AT45+AQ45+AW45</f>
        <v>78</v>
      </c>
      <c r="BA45" s="168" t="s">
        <v>8</v>
      </c>
      <c r="BB45" s="159">
        <f t="shared" ref="BB45" si="272">AG45+AJ45+AM45+AP45+AV45+AS45+AY45</f>
        <v>28</v>
      </c>
      <c r="BC45" s="195">
        <f t="shared" ref="BC45" si="273">IF(AZ45=0,0,AZ45/BB45)</f>
        <v>2.7857142857142856</v>
      </c>
      <c r="BD45" s="197">
        <f t="shared" ref="BD45" si="274">BG45+BH45+BI45+BJ45+BK45+BL45+BM45+(BC45/100)</f>
        <v>12.027857142857142</v>
      </c>
      <c r="BE45" s="102">
        <f t="shared" ref="BE45" si="275">IF(BD45=0,"",RANK(BD45,BD$41:BD$54))</f>
        <v>1</v>
      </c>
      <c r="BG45" s="16">
        <f>IF(AE45&gt;AG45,2,IF(AE45=AG45,0,1))</f>
        <v>2</v>
      </c>
      <c r="BH45" s="16">
        <f>IF(AH45&gt;AJ45,2,IF(AH45=AJ45,0,1))</f>
        <v>2</v>
      </c>
      <c r="BI45" s="16">
        <f>IF(AK45&gt;AM45,2,IF(AK45=AM45,0,1))</f>
        <v>0</v>
      </c>
      <c r="BJ45" s="16">
        <f>IF(AN45&gt;AP45,2,IF(AN45=AP45,0,1))</f>
        <v>2</v>
      </c>
      <c r="BK45" s="16">
        <f>IF(AQ45&gt;AS45,2,IF(AQ45=AS45,0,1))</f>
        <v>2</v>
      </c>
      <c r="BL45" s="16">
        <f>IF(AT45&gt;AV45,2,IF(AT45=AV45,0,1))</f>
        <v>2</v>
      </c>
      <c r="BM45" s="16">
        <f t="shared" ref="BM45" si="276">IF(AW45&gt;AY45,2,IF(AW45=AY45,0,1))</f>
        <v>2</v>
      </c>
      <c r="BN45" s="16"/>
      <c r="BY45" s="93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5"/>
    </row>
    <row r="46" spans="2:121" ht="22.5" customHeight="1" thickTop="1" thickBot="1" x14ac:dyDescent="0.45">
      <c r="C46" t="str">
        <f>IF(A49=0,"",A49)</f>
        <v/>
      </c>
      <c r="D46" s="1"/>
      <c r="E46" s="269"/>
      <c r="F46" s="11"/>
      <c r="G46" s="12" t="s">
        <v>11</v>
      </c>
      <c r="H46" s="13">
        <f>H44</f>
        <v>3</v>
      </c>
      <c r="I46" s="65" t="s">
        <v>15</v>
      </c>
      <c r="J46" s="14" t="str">
        <f t="shared" ref="J46" ca="1" si="277">LOOKUP(J45,$B$2:$B$50,$C$2:$C$48)</f>
        <v>Masarykova "A"</v>
      </c>
      <c r="K46" s="271"/>
      <c r="L46" s="15" t="str">
        <f t="shared" ref="L46" ca="1" si="278">LOOKUP(L45,$B$2:$B$50,$C$2:$C$48)</f>
        <v>V.Osek "B"</v>
      </c>
      <c r="M46" s="273"/>
      <c r="N46" s="275"/>
      <c r="O46" s="267"/>
      <c r="Q46" s="269"/>
      <c r="R46" s="11"/>
      <c r="S46" s="12" t="s">
        <v>11</v>
      </c>
      <c r="T46" s="13">
        <f>T44</f>
        <v>4</v>
      </c>
      <c r="U46" s="68" t="s">
        <v>26</v>
      </c>
      <c r="V46" s="100" t="str">
        <f t="shared" ref="V46" ca="1" si="279">LOOKUP(V45,$B$2:$B$50,$C$2:$C$48)</f>
        <v>Pečky "A"</v>
      </c>
      <c r="W46" s="38"/>
      <c r="X46" s="15" t="str">
        <f t="shared" ref="X46" ca="1" si="280">LOOKUP(X45,$B$2:$B$50,$C$2:$C$48)</f>
        <v>Velim "A"</v>
      </c>
      <c r="Y46" s="273"/>
      <c r="Z46" s="275"/>
      <c r="AA46" s="267"/>
      <c r="AC46" s="165"/>
      <c r="AD46" s="203"/>
      <c r="AE46" s="104"/>
      <c r="AF46" s="106"/>
      <c r="AG46" s="106"/>
      <c r="AH46" s="108"/>
      <c r="AI46" s="106"/>
      <c r="AJ46" s="110"/>
      <c r="AK46" s="174"/>
      <c r="AL46" s="174"/>
      <c r="AM46" s="175"/>
      <c r="AN46" s="116"/>
      <c r="AO46" s="112"/>
      <c r="AP46" s="117"/>
      <c r="AQ46" s="116"/>
      <c r="AR46" s="112"/>
      <c r="AS46" s="117"/>
      <c r="AT46" s="116"/>
      <c r="AU46" s="112"/>
      <c r="AV46" s="112"/>
      <c r="AW46" s="116"/>
      <c r="AX46" s="112"/>
      <c r="AY46" s="112"/>
      <c r="AZ46" s="167"/>
      <c r="BA46" s="169"/>
      <c r="BB46" s="160"/>
      <c r="BC46" s="196"/>
      <c r="BD46" s="198"/>
      <c r="BE46" s="114"/>
      <c r="BG46" s="16"/>
      <c r="BH46" s="16"/>
      <c r="BI46" s="16"/>
      <c r="BJ46" s="16"/>
      <c r="BK46" s="16"/>
      <c r="BL46" s="16"/>
      <c r="BM46" s="16"/>
      <c r="BY46" s="137">
        <f t="shared" ref="BY46" si="281">BQ47</f>
        <v>0.4166666666666668</v>
      </c>
      <c r="BZ46" s="138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70"/>
      <c r="DN46" s="70" t="s">
        <v>37</v>
      </c>
      <c r="DO46" s="69"/>
      <c r="DP46" s="70" t="str">
        <f t="shared" ref="DP46" si="282">BT48</f>
        <v>B</v>
      </c>
      <c r="DQ46" s="71"/>
    </row>
    <row r="47" spans="2:121" ht="22.5" customHeight="1" thickTop="1" thickBot="1" x14ac:dyDescent="0.4">
      <c r="B47" t="s">
        <v>40</v>
      </c>
      <c r="C47" t="str">
        <f>IF(A50=0,"",A50)</f>
        <v/>
      </c>
      <c r="D47" s="22"/>
      <c r="E47" s="268" t="s">
        <v>23</v>
      </c>
      <c r="F47" s="6">
        <f>F45+F$87</f>
        <v>0.44166666666666687</v>
      </c>
      <c r="G47" s="7">
        <f t="shared" ref="G47" si="283">G45+6</f>
        <v>51</v>
      </c>
      <c r="H47" s="8" t="s">
        <v>6</v>
      </c>
      <c r="I47" s="8" t="s">
        <v>7</v>
      </c>
      <c r="J47" s="9">
        <v>9</v>
      </c>
      <c r="K47" s="270" t="s">
        <v>8</v>
      </c>
      <c r="L47" s="10">
        <v>17</v>
      </c>
      <c r="M47" s="272">
        <v>5</v>
      </c>
      <c r="N47" s="274" t="s">
        <v>8</v>
      </c>
      <c r="O47" s="266">
        <v>1</v>
      </c>
      <c r="Q47" s="268" t="str">
        <f t="shared" ref="Q47" si="284">E47</f>
        <v>9. KOLO</v>
      </c>
      <c r="R47" s="6">
        <f>F47</f>
        <v>0.44166666666666687</v>
      </c>
      <c r="S47" s="7">
        <f t="shared" ref="S47" si="285">S45+6</f>
        <v>52</v>
      </c>
      <c r="T47" s="8" t="s">
        <v>6</v>
      </c>
      <c r="U47" s="64" t="s">
        <v>7</v>
      </c>
      <c r="V47" s="9">
        <v>3</v>
      </c>
      <c r="W47" s="37" t="s">
        <v>8</v>
      </c>
      <c r="X47" s="10">
        <v>27</v>
      </c>
      <c r="Y47" s="272">
        <v>10</v>
      </c>
      <c r="Z47" s="274" t="s">
        <v>8</v>
      </c>
      <c r="AA47" s="266">
        <v>4</v>
      </c>
      <c r="AC47" s="161">
        <v>14</v>
      </c>
      <c r="AD47" s="203" t="str">
        <f ca="1">LOOKUP(AC47,B$2:B$50,C$2:C$48)</f>
        <v>Lipanská "B"</v>
      </c>
      <c r="AE47" s="104">
        <f>AP41</f>
        <v>9</v>
      </c>
      <c r="AF47" s="106" t="s">
        <v>8</v>
      </c>
      <c r="AG47" s="106">
        <f>AN41</f>
        <v>8</v>
      </c>
      <c r="AH47" s="108">
        <f>AP43</f>
        <v>8</v>
      </c>
      <c r="AI47" s="106" t="s">
        <v>8</v>
      </c>
      <c r="AJ47" s="110">
        <f>AN43</f>
        <v>12</v>
      </c>
      <c r="AK47" s="106">
        <f>AP45</f>
        <v>6</v>
      </c>
      <c r="AL47" s="106" t="s">
        <v>8</v>
      </c>
      <c r="AM47" s="106">
        <f>AN45</f>
        <v>10</v>
      </c>
      <c r="AN47" s="193"/>
      <c r="AO47" s="174"/>
      <c r="AP47" s="175"/>
      <c r="AQ47" s="112">
        <f>Y55</f>
        <v>14</v>
      </c>
      <c r="AR47" s="112" t="s">
        <v>8</v>
      </c>
      <c r="AS47" s="117">
        <f>AA55</f>
        <v>4</v>
      </c>
      <c r="AT47" s="116">
        <f>Y43</f>
        <v>21</v>
      </c>
      <c r="AU47" s="112" t="s">
        <v>8</v>
      </c>
      <c r="AV47" s="112">
        <f>AA43</f>
        <v>2</v>
      </c>
      <c r="AW47" s="116">
        <f>M80</f>
        <v>6</v>
      </c>
      <c r="AX47" s="112" t="s">
        <v>8</v>
      </c>
      <c r="AY47" s="112">
        <f>O80</f>
        <v>12</v>
      </c>
      <c r="AZ47" s="166">
        <f t="shared" ref="AZ47" si="286">AE47+AH47+AK47+AN47+AT47+AQ47+AW47</f>
        <v>64</v>
      </c>
      <c r="BA47" s="168" t="s">
        <v>8</v>
      </c>
      <c r="BB47" s="159">
        <f t="shared" ref="BB47" si="287">AG47+AJ47+AM47+AP47+AV47+AS47+AY47</f>
        <v>48</v>
      </c>
      <c r="BC47" s="195">
        <f t="shared" ref="BC47" si="288">IF(AZ47=0,0,AZ47/BB47)</f>
        <v>1.3333333333333333</v>
      </c>
      <c r="BD47" s="197">
        <f t="shared" ref="BD47" si="289">BG47+BH47+BI47+BJ47+BK47+BL47+BM47+(BC47/100)</f>
        <v>9.0133333333333336</v>
      </c>
      <c r="BE47" s="102">
        <f t="shared" ref="BE47" si="290">IF(BD47=0,"",RANK(BD47,BD$41:BD$54))</f>
        <v>4</v>
      </c>
      <c r="BG47" s="16">
        <f>IF(AE47&gt;AG47,2,IF(AE47=AG47,0,1))</f>
        <v>2</v>
      </c>
      <c r="BH47" s="16">
        <f>IF(AH47&gt;AJ47,2,IF(AH47=AJ47,0,1))</f>
        <v>1</v>
      </c>
      <c r="BI47" s="16">
        <f>IF(AK47&gt;AM47,2,IF(AK47=AM47,0,1))</f>
        <v>1</v>
      </c>
      <c r="BJ47" s="16">
        <f>IF(AN47&gt;AP47,2,IF(AN47=AP47,0,1))</f>
        <v>0</v>
      </c>
      <c r="BK47" s="16">
        <f>IF(AQ47&gt;AS47,2,IF(AQ47=AS47,0,1))</f>
        <v>2</v>
      </c>
      <c r="BL47" s="16">
        <f>IF(AT47&gt;AV47,2,IF(AT47=AV47,0,1))</f>
        <v>2</v>
      </c>
      <c r="BM47" s="16">
        <f t="shared" ref="BM47" si="291">IF(AW47&gt;AY47,2,IF(AW47=AY47,0,1))</f>
        <v>1</v>
      </c>
      <c r="BN47" s="16"/>
      <c r="BP47" t="str">
        <f t="shared" ref="BP47:BU48" si="292">E12</f>
        <v>6. KOLO</v>
      </c>
      <c r="BQ47">
        <f t="shared" si="292"/>
        <v>0.4166666666666668</v>
      </c>
      <c r="BR47">
        <f t="shared" si="292"/>
        <v>31</v>
      </c>
      <c r="BS47" t="str">
        <f t="shared" si="292"/>
        <v>HŘIŠTĚ</v>
      </c>
      <c r="BT47" t="str">
        <f t="shared" si="292"/>
        <v>skupina</v>
      </c>
      <c r="BU47">
        <f t="shared" si="292"/>
        <v>15</v>
      </c>
      <c r="BV47" t="str">
        <f t="shared" ref="BV47" si="293">K12</f>
        <v>:</v>
      </c>
      <c r="BW47">
        <f>L12</f>
        <v>23</v>
      </c>
      <c r="BY47" s="72"/>
      <c r="BZ47" s="139" t="str">
        <f t="shared" ref="BZ47" si="294">BP47</f>
        <v>6. KOLO</v>
      </c>
      <c r="CA47" s="139"/>
      <c r="CB47" s="139"/>
      <c r="CC47" s="139"/>
      <c r="CD47" s="73"/>
      <c r="CE47" s="140"/>
      <c r="CF47" s="140"/>
      <c r="CG47" s="73"/>
      <c r="CH47" s="73"/>
      <c r="CI47" s="73"/>
      <c r="CJ47" s="73"/>
      <c r="CK47" s="73"/>
      <c r="CL47" s="73"/>
      <c r="CM47" s="73"/>
      <c r="CN47" s="73"/>
      <c r="CO47" s="73"/>
      <c r="CP47" s="141">
        <f t="shared" ref="CP47" si="295">BR47</f>
        <v>31</v>
      </c>
      <c r="CQ47" s="141"/>
      <c r="CR47" s="141"/>
      <c r="CS47" s="141"/>
      <c r="CT47" s="141"/>
      <c r="CU47" s="142" t="s">
        <v>9</v>
      </c>
      <c r="CV47" s="142"/>
      <c r="CW47" s="142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4"/>
      <c r="DL47" s="143" t="s">
        <v>10</v>
      </c>
      <c r="DM47" s="143"/>
      <c r="DN47" s="143"/>
      <c r="DO47" s="144">
        <f t="shared" ref="DO47" si="296">BS48</f>
        <v>1</v>
      </c>
      <c r="DP47" s="144"/>
      <c r="DQ47" s="75"/>
    </row>
    <row r="48" spans="2:121" ht="22.5" customHeight="1" thickTop="1" thickBot="1" x14ac:dyDescent="0.45">
      <c r="B48" t="s">
        <v>40</v>
      </c>
      <c r="C48" t="str">
        <f>IF(A51=0,"",A51)</f>
        <v/>
      </c>
      <c r="D48" s="1"/>
      <c r="E48" s="269"/>
      <c r="F48" s="11"/>
      <c r="G48" s="12" t="s">
        <v>11</v>
      </c>
      <c r="H48" s="13">
        <f>H46</f>
        <v>3</v>
      </c>
      <c r="I48" s="13" t="s">
        <v>0</v>
      </c>
      <c r="J48" s="14" t="str">
        <f t="shared" ref="J48" ca="1" si="297">LOOKUP(J47,$B$2:$B$50,$C$2:$C$48)</f>
        <v>Ovčárecká "A"</v>
      </c>
      <c r="K48" s="271"/>
      <c r="L48" s="100" t="str">
        <f t="shared" ref="L48" ca="1" si="298">LOOKUP(L47,$B$2:$B$50,$C$2:$C$48)</f>
        <v>Pečky "B"</v>
      </c>
      <c r="M48" s="273"/>
      <c r="N48" s="275"/>
      <c r="O48" s="267"/>
      <c r="Q48" s="269"/>
      <c r="R48" s="11"/>
      <c r="S48" s="12" t="s">
        <v>11</v>
      </c>
      <c r="T48" s="13">
        <f>T46</f>
        <v>4</v>
      </c>
      <c r="U48" s="63" t="s">
        <v>25</v>
      </c>
      <c r="V48" s="14" t="str">
        <f t="shared" ref="V48" ca="1" si="299">LOOKUP(V47,$B$2:$B$50,$C$2:$C$48)</f>
        <v>Prok.Velikého "A"</v>
      </c>
      <c r="W48" s="38"/>
      <c r="X48" s="15" t="str">
        <f t="shared" ref="X48" ca="1" si="300">LOOKUP(X47,$B$2:$B$50,$C$2:$C$48)</f>
        <v>Týnec n.L. "B"</v>
      </c>
      <c r="Y48" s="273"/>
      <c r="Z48" s="275"/>
      <c r="AA48" s="267"/>
      <c r="AC48" s="165"/>
      <c r="AD48" s="203"/>
      <c r="AE48" s="104"/>
      <c r="AF48" s="106"/>
      <c r="AG48" s="106"/>
      <c r="AH48" s="108"/>
      <c r="AI48" s="106"/>
      <c r="AJ48" s="110"/>
      <c r="AK48" s="106"/>
      <c r="AL48" s="106"/>
      <c r="AM48" s="106"/>
      <c r="AN48" s="193"/>
      <c r="AO48" s="174"/>
      <c r="AP48" s="175"/>
      <c r="AQ48" s="112"/>
      <c r="AR48" s="112"/>
      <c r="AS48" s="117"/>
      <c r="AT48" s="116"/>
      <c r="AU48" s="112"/>
      <c r="AV48" s="112"/>
      <c r="AW48" s="116"/>
      <c r="AX48" s="112"/>
      <c r="AY48" s="112"/>
      <c r="AZ48" s="167"/>
      <c r="BA48" s="169"/>
      <c r="BB48" s="160"/>
      <c r="BC48" s="196"/>
      <c r="BD48" s="198"/>
      <c r="BE48" s="114"/>
      <c r="BG48" s="16"/>
      <c r="BH48" s="16"/>
      <c r="BI48" s="16"/>
      <c r="BJ48" s="16"/>
      <c r="BK48" s="16"/>
      <c r="BL48" s="16"/>
      <c r="BM48" s="16"/>
      <c r="BP48">
        <f t="shared" si="292"/>
        <v>0</v>
      </c>
      <c r="BQ48">
        <f t="shared" si="292"/>
        <v>0</v>
      </c>
      <c r="BR48" t="str">
        <f t="shared" si="292"/>
        <v>zápas</v>
      </c>
      <c r="BS48">
        <f t="shared" si="292"/>
        <v>1</v>
      </c>
      <c r="BT48" t="str">
        <f t="shared" si="292"/>
        <v>B</v>
      </c>
      <c r="BU48" t="str">
        <f t="shared" ca="1" si="292"/>
        <v>Č.Pečky "B"</v>
      </c>
      <c r="BW48" t="str">
        <f ca="1">L13</f>
        <v>Kouřim</v>
      </c>
      <c r="BY48" s="72"/>
      <c r="BZ48" s="139"/>
      <c r="CA48" s="139"/>
      <c r="CB48" s="139"/>
      <c r="CC48" s="139"/>
      <c r="CD48" s="73"/>
      <c r="CE48" s="140"/>
      <c r="CF48" s="140"/>
      <c r="CG48" s="73"/>
      <c r="CH48" s="73"/>
      <c r="CI48" s="73"/>
      <c r="CJ48" s="73"/>
      <c r="CK48" s="73"/>
      <c r="CL48" s="73"/>
      <c r="CM48" s="73"/>
      <c r="CN48" s="73"/>
      <c r="CO48" s="73"/>
      <c r="CP48" s="141"/>
      <c r="CQ48" s="141"/>
      <c r="CR48" s="141"/>
      <c r="CS48" s="141"/>
      <c r="CT48" s="141"/>
      <c r="CU48" s="142"/>
      <c r="CV48" s="142"/>
      <c r="CW48" s="142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4"/>
      <c r="DL48" s="143"/>
      <c r="DM48" s="143"/>
      <c r="DN48" s="143"/>
      <c r="DO48" s="144"/>
      <c r="DP48" s="144"/>
      <c r="DQ48" s="75"/>
    </row>
    <row r="49" spans="2:121" ht="22.5" customHeight="1" thickTop="1" thickBot="1" x14ac:dyDescent="0.4">
      <c r="B49" t="s">
        <v>40</v>
      </c>
      <c r="E49" s="268" t="s">
        <v>24</v>
      </c>
      <c r="F49" s="6">
        <f>F47+F$87</f>
        <v>0.45000000000000023</v>
      </c>
      <c r="G49" s="7">
        <f t="shared" ref="G49" si="301">G47+6</f>
        <v>57</v>
      </c>
      <c r="H49" s="8" t="s">
        <v>6</v>
      </c>
      <c r="I49" s="66" t="s">
        <v>7</v>
      </c>
      <c r="J49" s="9">
        <v>23</v>
      </c>
      <c r="K49" s="270" t="s">
        <v>8</v>
      </c>
      <c r="L49" s="10">
        <v>26</v>
      </c>
      <c r="M49" s="272">
        <v>1</v>
      </c>
      <c r="N49" s="274" t="s">
        <v>8</v>
      </c>
      <c r="O49" s="266">
        <v>5</v>
      </c>
      <c r="Q49" s="268" t="str">
        <f t="shared" ref="Q49" si="302">E49</f>
        <v>10. KOLO</v>
      </c>
      <c r="R49" s="6">
        <f>F49</f>
        <v>0.45000000000000023</v>
      </c>
      <c r="S49" s="7">
        <f t="shared" ref="S49" si="303">S47+6</f>
        <v>58</v>
      </c>
      <c r="T49" s="8" t="s">
        <v>6</v>
      </c>
      <c r="U49" s="67" t="s">
        <v>7</v>
      </c>
      <c r="V49" s="9">
        <v>4</v>
      </c>
      <c r="W49" s="37" t="s">
        <v>8</v>
      </c>
      <c r="X49" s="10">
        <v>13</v>
      </c>
      <c r="Y49" s="272">
        <v>1</v>
      </c>
      <c r="Z49" s="274" t="s">
        <v>8</v>
      </c>
      <c r="AA49" s="266">
        <v>5</v>
      </c>
      <c r="AC49" s="161">
        <v>19</v>
      </c>
      <c r="AD49" s="203" t="str">
        <f ca="1">LOOKUP(AC49,B$2:B$50,C$2:C$48)</f>
        <v>Ovčárecká "B"</v>
      </c>
      <c r="AE49" s="104">
        <f>AS41</f>
        <v>4</v>
      </c>
      <c r="AF49" s="106" t="s">
        <v>8</v>
      </c>
      <c r="AG49" s="106">
        <f>AQ41</f>
        <v>10</v>
      </c>
      <c r="AH49" s="108">
        <f>AS43</f>
        <v>7</v>
      </c>
      <c r="AI49" s="106" t="s">
        <v>8</v>
      </c>
      <c r="AJ49" s="110">
        <f>AQ43</f>
        <v>14</v>
      </c>
      <c r="AK49" s="106">
        <f>AS45</f>
        <v>5</v>
      </c>
      <c r="AL49" s="106" t="s">
        <v>8</v>
      </c>
      <c r="AM49" s="106">
        <f>AQ45</f>
        <v>11</v>
      </c>
      <c r="AN49" s="108">
        <f>AS47</f>
        <v>4</v>
      </c>
      <c r="AO49" s="106" t="s">
        <v>8</v>
      </c>
      <c r="AP49" s="110">
        <f>AQ47</f>
        <v>14</v>
      </c>
      <c r="AQ49" s="204"/>
      <c r="AR49" s="204"/>
      <c r="AS49" s="204"/>
      <c r="AT49" s="115">
        <f>Y80</f>
        <v>13</v>
      </c>
      <c r="AU49" s="113" t="s">
        <v>8</v>
      </c>
      <c r="AV49" s="113">
        <f>AA80</f>
        <v>7</v>
      </c>
      <c r="AW49" s="115">
        <f>Y35</f>
        <v>5</v>
      </c>
      <c r="AX49" s="113" t="s">
        <v>8</v>
      </c>
      <c r="AY49" s="113">
        <f>AA35</f>
        <v>8</v>
      </c>
      <c r="AZ49" s="166">
        <f t="shared" ref="AZ49" si="304">AE49+AH49+AK49+AN49+AT49+AQ49+AW49</f>
        <v>38</v>
      </c>
      <c r="BA49" s="155" t="s">
        <v>8</v>
      </c>
      <c r="BB49" s="159">
        <f t="shared" ref="BB49" si="305">AG49+AJ49+AM49+AP49+AV49+AS49+AY49</f>
        <v>64</v>
      </c>
      <c r="BC49" s="195">
        <f t="shared" ref="BC49" si="306">IF(AZ49=0,0,AZ49/BB49)</f>
        <v>0.59375</v>
      </c>
      <c r="BD49" s="197">
        <f t="shared" ref="BD49" si="307">BG49+BH49+BI49+BJ49+BK49+BL49+BM49+(BC49/100)</f>
        <v>7.0059374999999999</v>
      </c>
      <c r="BE49" s="102">
        <f t="shared" ref="BE49" si="308">IF(BD49=0,"",RANK(BD49,BD$41:BD$54))</f>
        <v>6</v>
      </c>
      <c r="BG49" s="16">
        <f>IF(AE49&gt;AG49,2,IF(AE49=AG49,0,1))</f>
        <v>1</v>
      </c>
      <c r="BH49" s="16">
        <f>IF(AH49&gt;AJ49,2,IF(AH49=AJ49,0,1))</f>
        <v>1</v>
      </c>
      <c r="BI49" s="16">
        <f>IF(AK49&gt;AM49,2,IF(AK49=AM49,0,1))</f>
        <v>1</v>
      </c>
      <c r="BJ49" s="16">
        <f>IF(AN49&gt;AP49,2,IF(AN49=AP49,0,1))</f>
        <v>1</v>
      </c>
      <c r="BK49" s="16">
        <f>IF(AQ49&gt;AS49,2,IF(AQ49=AS49,0,1))</f>
        <v>0</v>
      </c>
      <c r="BL49" s="16">
        <f>IF(AT49&gt;AV49,2,IF(AT49=AV49,0,1))</f>
        <v>2</v>
      </c>
      <c r="BM49" s="16">
        <f t="shared" ref="BM49" si="309">IF(AW49&gt;AY49,2,IF(AW49=AY49,0,1))</f>
        <v>1</v>
      </c>
      <c r="BY49" s="72"/>
      <c r="BZ49" s="76"/>
      <c r="CA49" s="76"/>
      <c r="CB49" s="76"/>
      <c r="CC49" s="76"/>
      <c r="CD49" s="130" t="s">
        <v>13</v>
      </c>
      <c r="CE49" s="130"/>
      <c r="CF49" s="77">
        <f t="shared" ref="CF49" si="310">BU47</f>
        <v>15</v>
      </c>
      <c r="CG49" s="78" t="s">
        <v>14</v>
      </c>
      <c r="CH49" s="131" t="str">
        <f t="shared" ref="CH49" ca="1" si="311">BU48</f>
        <v>Č.Pečky "B"</v>
      </c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76"/>
      <c r="CV49" s="76"/>
      <c r="CW49" s="76"/>
      <c r="CX49" s="76"/>
      <c r="CY49" s="76"/>
      <c r="CZ49" s="130" t="s">
        <v>13</v>
      </c>
      <c r="DA49" s="130"/>
      <c r="DB49" s="77">
        <f t="shared" ref="DB49" si="312">BW47</f>
        <v>23</v>
      </c>
      <c r="DC49" s="78" t="s">
        <v>14</v>
      </c>
      <c r="DD49" s="131" t="str">
        <f t="shared" ref="DD49" ca="1" si="313">BW48</f>
        <v>Kouřim</v>
      </c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  <c r="DP49" s="131"/>
      <c r="DQ49" s="75"/>
    </row>
    <row r="50" spans="2:121" ht="22.5" customHeight="1" thickTop="1" thickBot="1" x14ac:dyDescent="0.45">
      <c r="B50" t="s">
        <v>40</v>
      </c>
      <c r="E50" s="269"/>
      <c r="F50" s="11"/>
      <c r="G50" s="12" t="s">
        <v>11</v>
      </c>
      <c r="H50" s="13">
        <f>H48</f>
        <v>3</v>
      </c>
      <c r="I50" s="65" t="s">
        <v>15</v>
      </c>
      <c r="J50" s="100" t="str">
        <f t="shared" ref="J50" ca="1" si="314">LOOKUP(J49,$B$2:$B$50,$C$2:$C$48)</f>
        <v>Kouřim</v>
      </c>
      <c r="K50" s="271"/>
      <c r="L50" s="15" t="str">
        <f t="shared" ref="L50" ca="1" si="315">LOOKUP(L49,$B$2:$B$50,$C$2:$C$48)</f>
        <v>Býchory "B"</v>
      </c>
      <c r="M50" s="273"/>
      <c r="N50" s="275"/>
      <c r="O50" s="267"/>
      <c r="Q50" s="269"/>
      <c r="R50" s="11"/>
      <c r="S50" s="12" t="s">
        <v>11</v>
      </c>
      <c r="T50" s="13">
        <f>T48</f>
        <v>4</v>
      </c>
      <c r="U50" s="68" t="s">
        <v>26</v>
      </c>
      <c r="V50" s="100" t="str">
        <f t="shared" ref="V50" ca="1" si="316">LOOKUP(V49,$B$2:$B$50,$C$2:$C$48)</f>
        <v>Pečky "A"</v>
      </c>
      <c r="W50" s="38"/>
      <c r="X50" s="15" t="str">
        <f t="shared" ref="X50" ca="1" si="317">LOOKUP(X49,$B$2:$B$50,$C$2:$C$48)</f>
        <v>Prok.Velikého "B"</v>
      </c>
      <c r="Y50" s="273"/>
      <c r="Z50" s="275"/>
      <c r="AA50" s="267"/>
      <c r="AC50" s="165"/>
      <c r="AD50" s="203"/>
      <c r="AE50" s="104"/>
      <c r="AF50" s="106"/>
      <c r="AG50" s="106"/>
      <c r="AH50" s="108"/>
      <c r="AI50" s="106"/>
      <c r="AJ50" s="110"/>
      <c r="AK50" s="106"/>
      <c r="AL50" s="106"/>
      <c r="AM50" s="106"/>
      <c r="AN50" s="108"/>
      <c r="AO50" s="106"/>
      <c r="AP50" s="110"/>
      <c r="AQ50" s="188"/>
      <c r="AR50" s="188"/>
      <c r="AS50" s="188"/>
      <c r="AT50" s="116"/>
      <c r="AU50" s="112"/>
      <c r="AV50" s="112"/>
      <c r="AW50" s="116"/>
      <c r="AX50" s="112"/>
      <c r="AY50" s="112"/>
      <c r="AZ50" s="167"/>
      <c r="BA50" s="169"/>
      <c r="BB50" s="160"/>
      <c r="BC50" s="196"/>
      <c r="BD50" s="198"/>
      <c r="BE50" s="114"/>
      <c r="BG50" s="16"/>
      <c r="BH50" s="16"/>
      <c r="BI50" s="16"/>
      <c r="BJ50" s="16"/>
      <c r="BK50" s="16"/>
      <c r="BL50" s="16"/>
      <c r="BM50" s="16"/>
      <c r="BY50" s="72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9"/>
      <c r="DL50" s="79"/>
      <c r="DM50" s="79"/>
      <c r="DN50" s="79"/>
      <c r="DO50" s="79"/>
      <c r="DP50" s="79"/>
      <c r="DQ50" s="75"/>
    </row>
    <row r="51" spans="2:121" ht="22.5" customHeight="1" thickTop="1" thickBot="1" x14ac:dyDescent="0.45">
      <c r="E51" s="268" t="s">
        <v>108</v>
      </c>
      <c r="F51" s="6">
        <f>F49+F$87</f>
        <v>0.45833333333333359</v>
      </c>
      <c r="G51" s="7">
        <f t="shared" ref="G51:G55" si="318">G49+6</f>
        <v>63</v>
      </c>
      <c r="H51" s="8" t="s">
        <v>6</v>
      </c>
      <c r="I51" s="8" t="s">
        <v>7</v>
      </c>
      <c r="J51" s="9">
        <v>24</v>
      </c>
      <c r="K51" s="270" t="s">
        <v>8</v>
      </c>
      <c r="L51" s="10">
        <v>25</v>
      </c>
      <c r="M51" s="272">
        <v>14</v>
      </c>
      <c r="N51" s="274" t="s">
        <v>8</v>
      </c>
      <c r="O51" s="266">
        <v>9</v>
      </c>
      <c r="Q51" s="268" t="str">
        <f t="shared" ref="Q51" si="319">E51</f>
        <v>11. KOLO</v>
      </c>
      <c r="R51" s="6">
        <f t="shared" ref="R51" si="320">F51</f>
        <v>0.45833333333333359</v>
      </c>
      <c r="S51" s="7">
        <f t="shared" ref="S51:S55" si="321">S49+6</f>
        <v>64</v>
      </c>
      <c r="T51" s="8" t="s">
        <v>6</v>
      </c>
      <c r="U51" s="64" t="s">
        <v>7</v>
      </c>
      <c r="V51" s="9">
        <v>3</v>
      </c>
      <c r="W51" s="37" t="s">
        <v>8</v>
      </c>
      <c r="X51" s="10">
        <v>11</v>
      </c>
      <c r="Y51" s="272">
        <v>5</v>
      </c>
      <c r="Z51" s="274" t="s">
        <v>8</v>
      </c>
      <c r="AA51" s="266">
        <v>8</v>
      </c>
      <c r="AC51" s="161">
        <v>22</v>
      </c>
      <c r="AD51" s="203" t="str">
        <f ca="1">LOOKUP(AC51,B$2:B$50,C$2:C$48)</f>
        <v>Velim "B"</v>
      </c>
      <c r="AE51" s="104">
        <f>AV41</f>
        <v>4</v>
      </c>
      <c r="AF51" s="106" t="s">
        <v>8</v>
      </c>
      <c r="AG51" s="106">
        <f>AT41</f>
        <v>17</v>
      </c>
      <c r="AH51" s="108">
        <f>AV43</f>
        <v>5</v>
      </c>
      <c r="AI51" s="106" t="s">
        <v>8</v>
      </c>
      <c r="AJ51" s="110">
        <f>AT43</f>
        <v>13</v>
      </c>
      <c r="AK51" s="106">
        <f>AV45</f>
        <v>3</v>
      </c>
      <c r="AL51" s="106" t="s">
        <v>8</v>
      </c>
      <c r="AM51" s="106">
        <f>AT45</f>
        <v>22</v>
      </c>
      <c r="AN51" s="108">
        <f>AV47</f>
        <v>2</v>
      </c>
      <c r="AO51" s="106" t="s">
        <v>8</v>
      </c>
      <c r="AP51" s="110">
        <f>AT47</f>
        <v>21</v>
      </c>
      <c r="AQ51" s="106">
        <f>AV49</f>
        <v>7</v>
      </c>
      <c r="AR51" s="106" t="s">
        <v>8</v>
      </c>
      <c r="AS51" s="110">
        <f>AT49</f>
        <v>13</v>
      </c>
      <c r="AT51" s="193"/>
      <c r="AU51" s="174"/>
      <c r="AV51" s="174"/>
      <c r="AW51" s="115">
        <f>Y68</f>
        <v>5</v>
      </c>
      <c r="AX51" s="113" t="s">
        <v>8</v>
      </c>
      <c r="AY51" s="113">
        <f>AA68</f>
        <v>15</v>
      </c>
      <c r="AZ51" s="166">
        <f t="shared" ref="AZ51" si="322">AE51+AH51+AK51+AN51+AT51+AQ51+AW51</f>
        <v>26</v>
      </c>
      <c r="BA51" s="168" t="s">
        <v>8</v>
      </c>
      <c r="BB51" s="159">
        <f t="shared" ref="BB51" si="323">AG51+AJ51+AM51+AP51+AV51+AS51+AY51</f>
        <v>101</v>
      </c>
      <c r="BC51" s="195">
        <f t="shared" ref="BC51" si="324">IF(AZ51=0,0,AZ51/BB51)</f>
        <v>0.25742574257425743</v>
      </c>
      <c r="BD51" s="197">
        <f t="shared" ref="BD51" si="325">BG51+BH51+BI51+BJ51+BK51+BL51+BM51+(BC51/100)</f>
        <v>6.0025742574257421</v>
      </c>
      <c r="BE51" s="102">
        <f t="shared" ref="BE51" si="326">IF(BD51=0,"",RANK(BD51,BD$41:BD$54))</f>
        <v>7</v>
      </c>
      <c r="BG51" s="16">
        <f>IF(AE51&gt;AG51,2,IF(AE51=AG51,0,1))</f>
        <v>1</v>
      </c>
      <c r="BH51" s="16">
        <f>IF(AH51&gt;AJ51,2,IF(AH51=AJ51,0,1))</f>
        <v>1</v>
      </c>
      <c r="BI51" s="16">
        <f>IF(AK51&gt;AM51,2,IF(AK51=AM51,0,1))</f>
        <v>1</v>
      </c>
      <c r="BJ51" s="16">
        <f>IF(AN51&gt;AP51,2,IF(AN51=AP51,0,1))</f>
        <v>1</v>
      </c>
      <c r="BK51" s="16">
        <f>IF(AQ51&gt;AS51,2,IF(AQ51=AS51,0,1))</f>
        <v>1</v>
      </c>
      <c r="BL51" s="16">
        <f>IF(AT51&gt;AV51,2,IF(AT51=AV51,0,1))</f>
        <v>0</v>
      </c>
      <c r="BM51" s="16">
        <f t="shared" ref="BM51" si="327">IF(AW51&gt;AY51,2,IF(AW51=AY51,0,1))</f>
        <v>1</v>
      </c>
      <c r="BY51" s="72"/>
      <c r="BZ51" s="80" t="s">
        <v>17</v>
      </c>
      <c r="CA51" s="81">
        <f t="shared" ref="CA51" si="328">CF49</f>
        <v>15</v>
      </c>
      <c r="CB51" s="82" t="s">
        <v>8</v>
      </c>
      <c r="CC51" s="83">
        <v>1</v>
      </c>
      <c r="CD51" s="83">
        <v>2</v>
      </c>
      <c r="CE51" s="83">
        <v>3</v>
      </c>
      <c r="CF51" s="83">
        <v>4</v>
      </c>
      <c r="CG51" s="83">
        <v>5</v>
      </c>
      <c r="CH51" s="83">
        <v>6</v>
      </c>
      <c r="CI51" s="83">
        <v>7</v>
      </c>
      <c r="CJ51" s="83">
        <v>8</v>
      </c>
      <c r="CK51" s="83">
        <v>9</v>
      </c>
      <c r="CL51" s="83">
        <v>10</v>
      </c>
      <c r="CM51" s="83">
        <v>11</v>
      </c>
      <c r="CN51" s="83">
        <v>12</v>
      </c>
      <c r="CO51" s="83">
        <v>13</v>
      </c>
      <c r="CP51" s="83">
        <v>14</v>
      </c>
      <c r="CQ51" s="83">
        <v>15</v>
      </c>
      <c r="CR51" s="83">
        <v>16</v>
      </c>
      <c r="CS51" s="83">
        <v>17</v>
      </c>
      <c r="CT51" s="83">
        <v>18</v>
      </c>
      <c r="CU51" s="83">
        <v>19</v>
      </c>
      <c r="CV51" s="83">
        <v>20</v>
      </c>
      <c r="CW51" s="83">
        <v>21</v>
      </c>
      <c r="CX51" s="83">
        <v>22</v>
      </c>
      <c r="CY51" s="83">
        <v>23</v>
      </c>
      <c r="CZ51" s="83">
        <v>24</v>
      </c>
      <c r="DA51" s="83">
        <v>25</v>
      </c>
      <c r="DB51" s="83">
        <v>26</v>
      </c>
      <c r="DC51" s="83">
        <v>27</v>
      </c>
      <c r="DD51" s="83">
        <v>28</v>
      </c>
      <c r="DE51" s="83">
        <v>29</v>
      </c>
      <c r="DF51" s="83">
        <v>30</v>
      </c>
      <c r="DG51" s="83">
        <v>31</v>
      </c>
      <c r="DH51" s="83">
        <v>32</v>
      </c>
      <c r="DI51" s="83">
        <v>33</v>
      </c>
      <c r="DJ51" s="83">
        <v>34</v>
      </c>
      <c r="DK51" s="84">
        <v>35</v>
      </c>
      <c r="DL51" s="84">
        <v>36</v>
      </c>
      <c r="DM51" s="84">
        <v>37</v>
      </c>
      <c r="DN51" s="84">
        <v>38</v>
      </c>
      <c r="DO51" s="84">
        <v>39</v>
      </c>
      <c r="DP51" s="84">
        <v>40</v>
      </c>
      <c r="DQ51" s="75"/>
    </row>
    <row r="52" spans="2:121" ht="22.5" customHeight="1" thickTop="1" thickBot="1" x14ac:dyDescent="0.45">
      <c r="D52" s="22"/>
      <c r="E52" s="269"/>
      <c r="F52" s="11"/>
      <c r="G52" s="12" t="s">
        <v>11</v>
      </c>
      <c r="H52" s="13">
        <f t="shared" ref="H52" si="329">H50</f>
        <v>3</v>
      </c>
      <c r="I52" s="13" t="s">
        <v>0</v>
      </c>
      <c r="J52" s="14" t="str">
        <f t="shared" ref="J52" ca="1" si="330">LOOKUP(J51,$B$2:$B$50,$C$2:$C$48)</f>
        <v>Býchory "A"</v>
      </c>
      <c r="K52" s="271"/>
      <c r="L52" s="15" t="str">
        <f t="shared" ref="L52" ca="1" si="331">LOOKUP(L51,$B$2:$B$50,$C$2:$C$48)</f>
        <v>Týnec n.L. "A"</v>
      </c>
      <c r="M52" s="273"/>
      <c r="N52" s="275"/>
      <c r="O52" s="267"/>
      <c r="Q52" s="269"/>
      <c r="R52" s="11"/>
      <c r="S52" s="12" t="s">
        <v>11</v>
      </c>
      <c r="T52" s="13">
        <f t="shared" ref="T52" si="332">T50</f>
        <v>4</v>
      </c>
      <c r="U52" s="63" t="s">
        <v>25</v>
      </c>
      <c r="V52" s="14" t="str">
        <f t="shared" ref="V52" ca="1" si="333">LOOKUP(V51,$B$2:$B$50,$C$2:$C$48)</f>
        <v>Prok.Velikého "A"</v>
      </c>
      <c r="W52" s="38"/>
      <c r="X52" s="15" t="str">
        <f t="shared" ref="X52" ca="1" si="334">LOOKUP(X51,$B$2:$B$50,$C$2:$C$48)</f>
        <v>Veltruby "A"</v>
      </c>
      <c r="Y52" s="273"/>
      <c r="Z52" s="275"/>
      <c r="AA52" s="267"/>
      <c r="AC52" s="165"/>
      <c r="AD52" s="203"/>
      <c r="AE52" s="104"/>
      <c r="AF52" s="106"/>
      <c r="AG52" s="106"/>
      <c r="AH52" s="108"/>
      <c r="AI52" s="106"/>
      <c r="AJ52" s="110"/>
      <c r="AK52" s="106"/>
      <c r="AL52" s="106"/>
      <c r="AM52" s="106"/>
      <c r="AN52" s="108"/>
      <c r="AO52" s="106"/>
      <c r="AP52" s="110"/>
      <c r="AQ52" s="106"/>
      <c r="AR52" s="106"/>
      <c r="AS52" s="110"/>
      <c r="AT52" s="193"/>
      <c r="AU52" s="174"/>
      <c r="AV52" s="174"/>
      <c r="AW52" s="116"/>
      <c r="AX52" s="112"/>
      <c r="AY52" s="112"/>
      <c r="AZ52" s="167"/>
      <c r="BA52" s="169"/>
      <c r="BB52" s="160"/>
      <c r="BC52" s="196"/>
      <c r="BD52" s="198"/>
      <c r="BE52" s="114"/>
      <c r="BG52" s="16"/>
      <c r="BH52" s="16"/>
      <c r="BI52" s="16"/>
      <c r="BJ52" s="16"/>
      <c r="BK52" s="16"/>
      <c r="BL52" s="16"/>
      <c r="BM52" s="16"/>
      <c r="BY52" s="72"/>
      <c r="BZ52" s="85"/>
      <c r="CA52" s="86"/>
      <c r="CB52" s="87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9"/>
      <c r="DL52" s="89"/>
      <c r="DM52" s="89"/>
      <c r="DN52" s="89"/>
      <c r="DO52" s="89"/>
      <c r="DP52" s="89"/>
      <c r="DQ52" s="75"/>
    </row>
    <row r="53" spans="2:121" ht="22.5" customHeight="1" thickTop="1" thickBot="1" x14ac:dyDescent="0.45">
      <c r="D53" s="1"/>
      <c r="E53" s="268" t="s">
        <v>109</v>
      </c>
      <c r="F53" s="6">
        <f>F51+F$87</f>
        <v>0.46666666666666695</v>
      </c>
      <c r="G53" s="7">
        <f t="shared" si="318"/>
        <v>69</v>
      </c>
      <c r="H53" s="8" t="s">
        <v>6</v>
      </c>
      <c r="I53" s="8" t="s">
        <v>7</v>
      </c>
      <c r="J53" s="9">
        <v>9</v>
      </c>
      <c r="K53" s="270" t="s">
        <v>8</v>
      </c>
      <c r="L53" s="10">
        <v>24</v>
      </c>
      <c r="M53" s="272">
        <v>11</v>
      </c>
      <c r="N53" s="274" t="s">
        <v>8</v>
      </c>
      <c r="O53" s="266">
        <v>10</v>
      </c>
      <c r="Q53" s="268" t="str">
        <f t="shared" ref="Q53" si="335">E53</f>
        <v>12. KOLO</v>
      </c>
      <c r="R53" s="6">
        <f t="shared" ref="R53" si="336">F53</f>
        <v>0.46666666666666695</v>
      </c>
      <c r="S53" s="7">
        <f t="shared" si="321"/>
        <v>70</v>
      </c>
      <c r="T53" s="8" t="s">
        <v>6</v>
      </c>
      <c r="U53" s="67" t="s">
        <v>7</v>
      </c>
      <c r="V53" s="9">
        <v>13</v>
      </c>
      <c r="W53" s="37" t="s">
        <v>8</v>
      </c>
      <c r="X53" s="10">
        <v>21</v>
      </c>
      <c r="Y53" s="272">
        <v>5</v>
      </c>
      <c r="Z53" s="274" t="s">
        <v>8</v>
      </c>
      <c r="AA53" s="266">
        <v>15</v>
      </c>
      <c r="AC53" s="161">
        <v>27</v>
      </c>
      <c r="AD53" s="163" t="str">
        <f ca="1">LOOKUP(AC53,B$2:B$50,C$2:C$48)</f>
        <v>Týnec n.L. "B"</v>
      </c>
      <c r="AE53" s="125">
        <f>AY41</f>
        <v>4</v>
      </c>
      <c r="AF53" s="126" t="s">
        <v>8</v>
      </c>
      <c r="AG53" s="126">
        <f>AW41</f>
        <v>10</v>
      </c>
      <c r="AH53" s="127">
        <f>AY43</f>
        <v>15</v>
      </c>
      <c r="AI53" s="126" t="s">
        <v>8</v>
      </c>
      <c r="AJ53" s="128">
        <f>AW43</f>
        <v>8</v>
      </c>
      <c r="AK53" s="126">
        <f>AY45</f>
        <v>5</v>
      </c>
      <c r="AL53" s="126" t="s">
        <v>8</v>
      </c>
      <c r="AM53" s="126">
        <f>AW45</f>
        <v>12</v>
      </c>
      <c r="AN53" s="127">
        <f>AY47</f>
        <v>12</v>
      </c>
      <c r="AO53" s="126" t="s">
        <v>8</v>
      </c>
      <c r="AP53" s="128">
        <f>AW47</f>
        <v>6</v>
      </c>
      <c r="AQ53" s="126">
        <f>AY49</f>
        <v>8</v>
      </c>
      <c r="AR53" s="126" t="s">
        <v>8</v>
      </c>
      <c r="AS53" s="128">
        <f>AW49</f>
        <v>5</v>
      </c>
      <c r="AT53" s="126">
        <f>AY51</f>
        <v>15</v>
      </c>
      <c r="AU53" s="126" t="s">
        <v>8</v>
      </c>
      <c r="AV53" s="128">
        <f>AW51</f>
        <v>5</v>
      </c>
      <c r="AW53" s="187"/>
      <c r="AX53" s="188"/>
      <c r="AY53" s="188"/>
      <c r="AZ53" s="153">
        <f t="shared" ref="AZ53" si="337">AE53+AH53+AK53+AN53+AT53+AQ53+AW53</f>
        <v>59</v>
      </c>
      <c r="BA53" s="155" t="s">
        <v>8</v>
      </c>
      <c r="BB53" s="157">
        <f t="shared" ref="BB53" si="338">AG53+AJ53+AM53+AP53+AV53+AS53+AY53</f>
        <v>46</v>
      </c>
      <c r="BC53" s="223">
        <f t="shared" ref="BC53" si="339">IF(AZ53=0,0,AZ53/BB53)</f>
        <v>1.2826086956521738</v>
      </c>
      <c r="BD53" s="191">
        <f t="shared" ref="BD53" si="340">BG53+BH53+BI53+BJ53+BK53+BL53+BM53+(BC53/100)</f>
        <v>10.012826086956522</v>
      </c>
      <c r="BE53" s="124">
        <f t="shared" ref="BE53" si="341">IF(BD53=0,"",RANK(BD53,BD$41:BD$54))</f>
        <v>3</v>
      </c>
      <c r="BG53" s="16">
        <f>IF(AE53&gt;AG53,2,IF(AE53=AG53,0,1))</f>
        <v>1</v>
      </c>
      <c r="BH53" s="16">
        <f>IF(AH53&gt;AJ53,2,IF(AH53=AJ53,0,1))</f>
        <v>2</v>
      </c>
      <c r="BI53" s="16">
        <f>IF(AK53&gt;AM53,2,IF(AK53=AM53,0,1))</f>
        <v>1</v>
      </c>
      <c r="BJ53" s="16">
        <f>IF(AN53&gt;AP53,2,IF(AN53=AP53,0,1))</f>
        <v>2</v>
      </c>
      <c r="BK53" s="16">
        <f>IF(AQ53&gt;AS53,2,IF(AQ53=AS53,0,1))</f>
        <v>2</v>
      </c>
      <c r="BL53" s="16">
        <f>IF(AT53&gt;AV53,2,IF(AT53=AV53,0,1))</f>
        <v>2</v>
      </c>
      <c r="BM53" s="16">
        <f t="shared" ref="BM53" si="342">IF(AW53&gt;AY53,2,IF(AW53=AY53,0,1))</f>
        <v>0</v>
      </c>
      <c r="BN53" s="16"/>
      <c r="BY53" s="72"/>
      <c r="BZ53" s="90" t="s">
        <v>17</v>
      </c>
      <c r="CA53" s="91">
        <f t="shared" ref="CA53" si="343">DB49</f>
        <v>23</v>
      </c>
      <c r="CB53" s="92" t="s">
        <v>8</v>
      </c>
      <c r="CC53" s="83">
        <v>1</v>
      </c>
      <c r="CD53" s="83">
        <v>2</v>
      </c>
      <c r="CE53" s="83">
        <v>3</v>
      </c>
      <c r="CF53" s="83">
        <v>4</v>
      </c>
      <c r="CG53" s="83">
        <v>5</v>
      </c>
      <c r="CH53" s="83">
        <v>6</v>
      </c>
      <c r="CI53" s="83">
        <v>7</v>
      </c>
      <c r="CJ53" s="83">
        <v>8</v>
      </c>
      <c r="CK53" s="83">
        <v>9</v>
      </c>
      <c r="CL53" s="83">
        <v>10</v>
      </c>
      <c r="CM53" s="83">
        <v>11</v>
      </c>
      <c r="CN53" s="83">
        <v>12</v>
      </c>
      <c r="CO53" s="83">
        <v>13</v>
      </c>
      <c r="CP53" s="83">
        <v>14</v>
      </c>
      <c r="CQ53" s="83">
        <v>15</v>
      </c>
      <c r="CR53" s="83">
        <v>16</v>
      </c>
      <c r="CS53" s="83">
        <v>17</v>
      </c>
      <c r="CT53" s="83">
        <v>18</v>
      </c>
      <c r="CU53" s="83">
        <v>19</v>
      </c>
      <c r="CV53" s="83">
        <v>20</v>
      </c>
      <c r="CW53" s="83">
        <v>21</v>
      </c>
      <c r="CX53" s="83">
        <v>22</v>
      </c>
      <c r="CY53" s="83">
        <v>23</v>
      </c>
      <c r="CZ53" s="83">
        <v>24</v>
      </c>
      <c r="DA53" s="83">
        <v>25</v>
      </c>
      <c r="DB53" s="83">
        <v>26</v>
      </c>
      <c r="DC53" s="83">
        <v>27</v>
      </c>
      <c r="DD53" s="83">
        <v>28</v>
      </c>
      <c r="DE53" s="83">
        <v>29</v>
      </c>
      <c r="DF53" s="83">
        <v>30</v>
      </c>
      <c r="DG53" s="83">
        <v>31</v>
      </c>
      <c r="DH53" s="83">
        <v>32</v>
      </c>
      <c r="DI53" s="83">
        <v>33</v>
      </c>
      <c r="DJ53" s="83">
        <v>34</v>
      </c>
      <c r="DK53" s="84">
        <v>35</v>
      </c>
      <c r="DL53" s="84">
        <v>36</v>
      </c>
      <c r="DM53" s="84">
        <v>37</v>
      </c>
      <c r="DN53" s="84">
        <v>38</v>
      </c>
      <c r="DO53" s="84">
        <v>39</v>
      </c>
      <c r="DP53" s="84">
        <v>40</v>
      </c>
      <c r="DQ53" s="75"/>
    </row>
    <row r="54" spans="2:121" ht="22.5" customHeight="1" thickTop="1" thickBot="1" x14ac:dyDescent="0.45">
      <c r="D54" s="22"/>
      <c r="E54" s="269"/>
      <c r="F54" s="11"/>
      <c r="G54" s="12" t="s">
        <v>11</v>
      </c>
      <c r="H54" s="13">
        <f t="shared" ref="H54" si="344">H52</f>
        <v>3</v>
      </c>
      <c r="I54" s="13" t="s">
        <v>0</v>
      </c>
      <c r="J54" s="14" t="str">
        <f t="shared" ref="J54" ca="1" si="345">LOOKUP(J53,$B$2:$B$50,$C$2:$C$48)</f>
        <v>Ovčárecká "A"</v>
      </c>
      <c r="K54" s="271"/>
      <c r="L54" s="15" t="str">
        <f t="shared" ref="L54" ca="1" si="346">LOOKUP(L53,$B$2:$B$50,$C$2:$C$48)</f>
        <v>Býchory "A"</v>
      </c>
      <c r="M54" s="273"/>
      <c r="N54" s="275"/>
      <c r="O54" s="267"/>
      <c r="Q54" s="269"/>
      <c r="R54" s="11"/>
      <c r="S54" s="12" t="s">
        <v>11</v>
      </c>
      <c r="T54" s="13">
        <f t="shared" ref="T54" si="347">T52</f>
        <v>4</v>
      </c>
      <c r="U54" s="68" t="s">
        <v>26</v>
      </c>
      <c r="V54" s="14" t="str">
        <f t="shared" ref="V54" ca="1" si="348">LOOKUP(V53,$B$2:$B$50,$C$2:$C$48)</f>
        <v>Prok.Velikého "B"</v>
      </c>
      <c r="W54" s="38"/>
      <c r="X54" s="15" t="str">
        <f t="shared" ref="X54" ca="1" si="349">LOOKUP(X53,$B$2:$B$50,$C$2:$C$48)</f>
        <v>Veltruby "B"</v>
      </c>
      <c r="Y54" s="273"/>
      <c r="Z54" s="275"/>
      <c r="AA54" s="267"/>
      <c r="AC54" s="162"/>
      <c r="AD54" s="164"/>
      <c r="AE54" s="105"/>
      <c r="AF54" s="107"/>
      <c r="AG54" s="107"/>
      <c r="AH54" s="109"/>
      <c r="AI54" s="107"/>
      <c r="AJ54" s="111"/>
      <c r="AK54" s="107"/>
      <c r="AL54" s="107"/>
      <c r="AM54" s="107"/>
      <c r="AN54" s="109"/>
      <c r="AO54" s="107"/>
      <c r="AP54" s="111"/>
      <c r="AQ54" s="107"/>
      <c r="AR54" s="107"/>
      <c r="AS54" s="111"/>
      <c r="AT54" s="107"/>
      <c r="AU54" s="107"/>
      <c r="AV54" s="111"/>
      <c r="AW54" s="189"/>
      <c r="AX54" s="190"/>
      <c r="AY54" s="190"/>
      <c r="AZ54" s="154"/>
      <c r="BA54" s="156"/>
      <c r="BB54" s="158"/>
      <c r="BC54" s="212"/>
      <c r="BD54" s="192"/>
      <c r="BE54" s="103"/>
      <c r="BG54" s="16"/>
      <c r="BH54" s="16"/>
      <c r="BI54" s="16"/>
      <c r="BJ54" s="16"/>
      <c r="BK54" s="16"/>
      <c r="BL54" s="16"/>
      <c r="BM54" s="16"/>
      <c r="BN54" s="16"/>
      <c r="BY54" s="93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5"/>
    </row>
    <row r="55" spans="2:121" ht="22.5" customHeight="1" thickTop="1" thickBot="1" x14ac:dyDescent="0.4">
      <c r="D55" s="1"/>
      <c r="E55" s="268" t="s">
        <v>110</v>
      </c>
      <c r="F55" s="6">
        <f>F53+F$87</f>
        <v>0.47500000000000031</v>
      </c>
      <c r="G55" s="7">
        <f t="shared" si="318"/>
        <v>75</v>
      </c>
      <c r="H55" s="8" t="s">
        <v>6</v>
      </c>
      <c r="I55" s="64" t="s">
        <v>7</v>
      </c>
      <c r="J55" s="9">
        <v>6</v>
      </c>
      <c r="K55" s="270" t="s">
        <v>8</v>
      </c>
      <c r="L55" s="10">
        <v>27</v>
      </c>
      <c r="M55" s="272">
        <v>8</v>
      </c>
      <c r="N55" s="274" t="s">
        <v>8</v>
      </c>
      <c r="O55" s="266">
        <v>15</v>
      </c>
      <c r="Q55" s="268" t="str">
        <f t="shared" ref="Q55" si="350">E55</f>
        <v>13. KOLO</v>
      </c>
      <c r="R55" s="6">
        <f t="shared" ref="R55" si="351">F55</f>
        <v>0.47500000000000031</v>
      </c>
      <c r="S55" s="7">
        <f t="shared" si="321"/>
        <v>76</v>
      </c>
      <c r="T55" s="8" t="s">
        <v>6</v>
      </c>
      <c r="U55" s="64" t="s">
        <v>7</v>
      </c>
      <c r="V55" s="9">
        <v>14</v>
      </c>
      <c r="W55" s="37" t="s">
        <v>8</v>
      </c>
      <c r="X55" s="10">
        <v>19</v>
      </c>
      <c r="Y55" s="272">
        <v>14</v>
      </c>
      <c r="Z55" s="274" t="s">
        <v>8</v>
      </c>
      <c r="AA55" s="266">
        <v>4</v>
      </c>
      <c r="BM55" s="16"/>
      <c r="BN55" s="16"/>
      <c r="BY55" s="137">
        <f t="shared" ref="BY55" si="352">BQ56</f>
        <v>0.42500000000000016</v>
      </c>
      <c r="BZ55" s="138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70"/>
      <c r="DN55" s="70" t="s">
        <v>37</v>
      </c>
      <c r="DO55" s="69"/>
      <c r="DP55" s="70" t="str">
        <f t="shared" ref="DP55" si="353">BT57</f>
        <v>A</v>
      </c>
      <c r="DQ55" s="71"/>
    </row>
    <row r="56" spans="2:121" ht="22.5" customHeight="1" thickTop="1" thickBot="1" x14ac:dyDescent="0.45">
      <c r="D56" s="22"/>
      <c r="E56" s="269"/>
      <c r="F56" s="11"/>
      <c r="G56" s="12" t="s">
        <v>11</v>
      </c>
      <c r="H56" s="13">
        <f t="shared" ref="H56" si="354">H54</f>
        <v>3</v>
      </c>
      <c r="I56" s="63" t="s">
        <v>25</v>
      </c>
      <c r="J56" s="14" t="str">
        <f t="shared" ref="J56" ca="1" si="355">LOOKUP(J55,$B$2:$B$50,$C$2:$C$48)</f>
        <v>Č.Pečky "A"</v>
      </c>
      <c r="K56" s="271"/>
      <c r="L56" s="15" t="str">
        <f t="shared" ref="L56" ca="1" si="356">LOOKUP(L55,$B$2:$B$50,$C$2:$C$48)</f>
        <v>Týnec n.L. "B"</v>
      </c>
      <c r="M56" s="273"/>
      <c r="N56" s="275"/>
      <c r="O56" s="267"/>
      <c r="Q56" s="269"/>
      <c r="R56" s="11"/>
      <c r="S56" s="12" t="s">
        <v>11</v>
      </c>
      <c r="T56" s="13">
        <f t="shared" ref="T56" si="357">T54</f>
        <v>4</v>
      </c>
      <c r="U56" s="63" t="s">
        <v>25</v>
      </c>
      <c r="V56" s="14" t="str">
        <f t="shared" ref="V56" ca="1" si="358">LOOKUP(V55,$B$2:$B$50,$C$2:$C$48)</f>
        <v>Lipanská "B"</v>
      </c>
      <c r="W56" s="38"/>
      <c r="X56" s="15" t="str">
        <f t="shared" ref="X56" ca="1" si="359">LOOKUP(X55,$B$2:$B$50,$C$2:$C$48)</f>
        <v>Ovčárecká "B"</v>
      </c>
      <c r="Y56" s="273"/>
      <c r="Z56" s="275"/>
      <c r="AA56" s="267"/>
      <c r="AC56" s="214" t="s">
        <v>26</v>
      </c>
      <c r="AD56" s="215"/>
      <c r="AE56" s="220">
        <f>AC59</f>
        <v>4</v>
      </c>
      <c r="AF56" s="176"/>
      <c r="AG56" s="221"/>
      <c r="AH56" s="177">
        <f>AC61</f>
        <v>5</v>
      </c>
      <c r="AI56" s="176"/>
      <c r="AJ56" s="221"/>
      <c r="AK56" s="177">
        <f>AC63</f>
        <v>12</v>
      </c>
      <c r="AL56" s="176"/>
      <c r="AM56" s="176"/>
      <c r="AN56" s="177">
        <f>AC65</f>
        <v>13</v>
      </c>
      <c r="AO56" s="176"/>
      <c r="AP56" s="221"/>
      <c r="AQ56" s="176">
        <f>AC67</f>
        <v>20</v>
      </c>
      <c r="AR56" s="176"/>
      <c r="AS56" s="176"/>
      <c r="AT56" s="177">
        <f>AC69</f>
        <v>21</v>
      </c>
      <c r="AU56" s="176"/>
      <c r="AV56" s="176"/>
      <c r="AW56" s="177"/>
      <c r="AX56" s="176"/>
      <c r="AY56" s="205"/>
      <c r="AZ56" s="178" t="s">
        <v>1</v>
      </c>
      <c r="BA56" s="179"/>
      <c r="BB56" s="180"/>
      <c r="BC56" s="233" t="s">
        <v>2</v>
      </c>
      <c r="BD56" s="236" t="s">
        <v>3</v>
      </c>
      <c r="BE56" s="239" t="s">
        <v>4</v>
      </c>
      <c r="BN56" s="16"/>
      <c r="BP56" t="str">
        <f t="shared" ref="BP56:BU57" si="360">E14</f>
        <v>7. KOLO</v>
      </c>
      <c r="BQ56">
        <f t="shared" si="360"/>
        <v>0.42500000000000016</v>
      </c>
      <c r="BR56">
        <f t="shared" si="360"/>
        <v>37</v>
      </c>
      <c r="BS56" t="str">
        <f t="shared" si="360"/>
        <v>HŘIŠTĚ</v>
      </c>
      <c r="BT56" t="str">
        <f t="shared" si="360"/>
        <v>skupina</v>
      </c>
      <c r="BU56">
        <f t="shared" si="360"/>
        <v>16</v>
      </c>
      <c r="BV56" t="str">
        <f t="shared" ref="BV56" si="361">K14</f>
        <v>:</v>
      </c>
      <c r="BW56">
        <f>L14</f>
        <v>24</v>
      </c>
      <c r="BY56" s="72"/>
      <c r="BZ56" s="139" t="str">
        <f t="shared" ref="BZ56" si="362">BP56</f>
        <v>7. KOLO</v>
      </c>
      <c r="CA56" s="139"/>
      <c r="CB56" s="139"/>
      <c r="CC56" s="139"/>
      <c r="CD56" s="73"/>
      <c r="CE56" s="140"/>
      <c r="CF56" s="140"/>
      <c r="CG56" s="73"/>
      <c r="CH56" s="73"/>
      <c r="CI56" s="73"/>
      <c r="CJ56" s="73"/>
      <c r="CK56" s="73"/>
      <c r="CL56" s="73"/>
      <c r="CM56" s="73"/>
      <c r="CN56" s="73"/>
      <c r="CO56" s="73"/>
      <c r="CP56" s="141">
        <f t="shared" ref="CP56" si="363">BR56</f>
        <v>37</v>
      </c>
      <c r="CQ56" s="141"/>
      <c r="CR56" s="141"/>
      <c r="CS56" s="141"/>
      <c r="CT56" s="141"/>
      <c r="CU56" s="142" t="s">
        <v>9</v>
      </c>
      <c r="CV56" s="142"/>
      <c r="CW56" s="142"/>
      <c r="CX56" s="73"/>
      <c r="CY56" s="73"/>
      <c r="CZ56" s="73"/>
      <c r="DA56" s="73"/>
      <c r="DB56" s="73"/>
      <c r="DC56" s="73"/>
      <c r="DD56" s="73"/>
      <c r="DE56" s="73"/>
      <c r="DF56" s="73"/>
      <c r="DG56" s="73"/>
      <c r="DH56" s="73"/>
      <c r="DI56" s="73"/>
      <c r="DJ56" s="73"/>
      <c r="DK56" s="74"/>
      <c r="DL56" s="143" t="s">
        <v>10</v>
      </c>
      <c r="DM56" s="143"/>
      <c r="DN56" s="143"/>
      <c r="DO56" s="144">
        <f t="shared" ref="DO56" si="364">BS57</f>
        <v>1</v>
      </c>
      <c r="DP56" s="144"/>
      <c r="DQ56" s="75"/>
    </row>
    <row r="57" spans="2:121" ht="22.5" customHeight="1" thickTop="1" x14ac:dyDescent="0.3">
      <c r="D57" s="1"/>
      <c r="E57" s="276" t="str">
        <f>E28</f>
        <v>Nadstavba oranžových bude pokračovat  15. kolem v</v>
      </c>
      <c r="F57" s="276"/>
      <c r="G57" s="276"/>
      <c r="H57" s="276"/>
      <c r="I57" s="276"/>
      <c r="J57" s="276"/>
      <c r="K57" s="276"/>
      <c r="L57" s="17">
        <f>L28</f>
        <v>0.49305555555555558</v>
      </c>
      <c r="AC57" s="216"/>
      <c r="AD57" s="217"/>
      <c r="AE57" s="227" t="str">
        <f ca="1">AD59</f>
        <v>Pečky "A"</v>
      </c>
      <c r="AF57" s="228"/>
      <c r="AG57" s="229"/>
      <c r="AH57" s="227" t="str">
        <f ca="1">AD61</f>
        <v>Lipanská "A"</v>
      </c>
      <c r="AI57" s="228"/>
      <c r="AJ57" s="229"/>
      <c r="AK57" s="227" t="str">
        <f ca="1">AD63</f>
        <v>Velim "A"</v>
      </c>
      <c r="AL57" s="228"/>
      <c r="AM57" s="229"/>
      <c r="AN57" s="227" t="str">
        <f ca="1">AD65</f>
        <v>Prok.Velikého "B"</v>
      </c>
      <c r="AO57" s="228"/>
      <c r="AP57" s="229"/>
      <c r="AQ57" s="227" t="str">
        <f ca="1">AD67</f>
        <v>Masarykova "B"</v>
      </c>
      <c r="AR57" s="228"/>
      <c r="AS57" s="229"/>
      <c r="AT57" s="227" t="str">
        <f ca="1">AD69</f>
        <v>Veltruby "B"</v>
      </c>
      <c r="AU57" s="228"/>
      <c r="AV57" s="228"/>
      <c r="AW57" s="206"/>
      <c r="AX57" s="207"/>
      <c r="AY57" s="208"/>
      <c r="AZ57" s="181"/>
      <c r="BA57" s="182"/>
      <c r="BB57" s="183"/>
      <c r="BC57" s="234"/>
      <c r="BD57" s="237"/>
      <c r="BE57" s="240"/>
      <c r="BN57" s="16"/>
      <c r="BP57">
        <f t="shared" si="360"/>
        <v>0</v>
      </c>
      <c r="BQ57">
        <f t="shared" si="360"/>
        <v>0</v>
      </c>
      <c r="BR57" t="str">
        <f t="shared" si="360"/>
        <v>zápas</v>
      </c>
      <c r="BS57">
        <f t="shared" si="360"/>
        <v>1</v>
      </c>
      <c r="BT57" t="str">
        <f t="shared" si="360"/>
        <v>A</v>
      </c>
      <c r="BU57" t="str">
        <f t="shared" ca="1" si="360"/>
        <v>Mnichovická "B"</v>
      </c>
      <c r="BW57" t="str">
        <f ca="1">L15</f>
        <v>Býchory "A"</v>
      </c>
      <c r="BY57" s="72"/>
      <c r="BZ57" s="139"/>
      <c r="CA57" s="139"/>
      <c r="CB57" s="139"/>
      <c r="CC57" s="139"/>
      <c r="CD57" s="73"/>
      <c r="CE57" s="140"/>
      <c r="CF57" s="140"/>
      <c r="CG57" s="73"/>
      <c r="CH57" s="73"/>
      <c r="CI57" s="73"/>
      <c r="CJ57" s="73"/>
      <c r="CK57" s="73"/>
      <c r="CL57" s="73"/>
      <c r="CM57" s="73"/>
      <c r="CN57" s="73"/>
      <c r="CO57" s="73"/>
      <c r="CP57" s="141"/>
      <c r="CQ57" s="141"/>
      <c r="CR57" s="141"/>
      <c r="CS57" s="141"/>
      <c r="CT57" s="141"/>
      <c r="CU57" s="142"/>
      <c r="CV57" s="142"/>
      <c r="CW57" s="142"/>
      <c r="CX57" s="73"/>
      <c r="CY57" s="73"/>
      <c r="CZ57" s="73"/>
      <c r="DA57" s="73"/>
      <c r="DB57" s="73"/>
      <c r="DC57" s="73"/>
      <c r="DD57" s="73"/>
      <c r="DE57" s="73"/>
      <c r="DF57" s="73"/>
      <c r="DG57" s="73"/>
      <c r="DH57" s="73"/>
      <c r="DI57" s="73"/>
      <c r="DJ57" s="73"/>
      <c r="DK57" s="74"/>
      <c r="DL57" s="143"/>
      <c r="DM57" s="143"/>
      <c r="DN57" s="143"/>
      <c r="DO57" s="144"/>
      <c r="DP57" s="144"/>
      <c r="DQ57" s="75"/>
    </row>
    <row r="58" spans="2:121" ht="22.5" customHeight="1" thickBot="1" x14ac:dyDescent="0.35">
      <c r="E58" s="19"/>
      <c r="F58" s="19"/>
      <c r="G58" s="19"/>
      <c r="H58" s="19"/>
      <c r="I58" s="19"/>
      <c r="J58" s="19"/>
      <c r="K58" s="19"/>
      <c r="L58" s="20"/>
      <c r="AC58" s="218"/>
      <c r="AD58" s="219"/>
      <c r="AE58" s="230"/>
      <c r="AF58" s="231"/>
      <c r="AG58" s="232"/>
      <c r="AH58" s="230"/>
      <c r="AI58" s="231"/>
      <c r="AJ58" s="232"/>
      <c r="AK58" s="230"/>
      <c r="AL58" s="231"/>
      <c r="AM58" s="232"/>
      <c r="AN58" s="230"/>
      <c r="AO58" s="231"/>
      <c r="AP58" s="232"/>
      <c r="AQ58" s="230"/>
      <c r="AR58" s="231"/>
      <c r="AS58" s="232"/>
      <c r="AT58" s="230"/>
      <c r="AU58" s="231"/>
      <c r="AV58" s="231"/>
      <c r="AW58" s="206"/>
      <c r="AX58" s="207"/>
      <c r="AY58" s="208"/>
      <c r="AZ58" s="184"/>
      <c r="BA58" s="185"/>
      <c r="BB58" s="186"/>
      <c r="BC58" s="235"/>
      <c r="BD58" s="238"/>
      <c r="BE58" s="241"/>
      <c r="BN58" s="16"/>
      <c r="BY58" s="72"/>
      <c r="BZ58" s="76"/>
      <c r="CA58" s="76"/>
      <c r="CB58" s="76"/>
      <c r="CC58" s="76"/>
      <c r="CD58" s="130" t="s">
        <v>13</v>
      </c>
      <c r="CE58" s="130"/>
      <c r="CF58" s="77">
        <f t="shared" ref="CF58" si="365">BU56</f>
        <v>16</v>
      </c>
      <c r="CG58" s="78" t="s">
        <v>14</v>
      </c>
      <c r="CH58" s="131" t="str">
        <f t="shared" ref="CH58" ca="1" si="366">BU57</f>
        <v>Mnichovická "B"</v>
      </c>
      <c r="CI58" s="131"/>
      <c r="CJ58" s="131"/>
      <c r="CK58" s="131"/>
      <c r="CL58" s="131"/>
      <c r="CM58" s="131"/>
      <c r="CN58" s="131"/>
      <c r="CO58" s="131"/>
      <c r="CP58" s="131"/>
      <c r="CQ58" s="131"/>
      <c r="CR58" s="131"/>
      <c r="CS58" s="131"/>
      <c r="CT58" s="131"/>
      <c r="CU58" s="76"/>
      <c r="CV58" s="76"/>
      <c r="CW58" s="76"/>
      <c r="CX58" s="76"/>
      <c r="CY58" s="76"/>
      <c r="CZ58" s="130" t="s">
        <v>13</v>
      </c>
      <c r="DA58" s="130"/>
      <c r="DB58" s="77">
        <f t="shared" ref="DB58" si="367">BW56</f>
        <v>24</v>
      </c>
      <c r="DC58" s="78" t="s">
        <v>14</v>
      </c>
      <c r="DD58" s="131" t="str">
        <f t="shared" ref="DD58" ca="1" si="368">BW57</f>
        <v>Býchory "A"</v>
      </c>
      <c r="DE58" s="131"/>
      <c r="DF58" s="131"/>
      <c r="DG58" s="131"/>
      <c r="DH58" s="131"/>
      <c r="DI58" s="131"/>
      <c r="DJ58" s="131"/>
      <c r="DK58" s="131"/>
      <c r="DL58" s="131"/>
      <c r="DM58" s="131"/>
      <c r="DN58" s="131"/>
      <c r="DO58" s="131"/>
      <c r="DP58" s="131"/>
      <c r="DQ58" s="75"/>
    </row>
    <row r="59" spans="2:121" ht="22.5" customHeight="1" thickTop="1" thickBot="1" x14ac:dyDescent="0.35">
      <c r="E59" s="277" t="s">
        <v>41</v>
      </c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4"/>
      <c r="Q59" s="101" t="s">
        <v>42</v>
      </c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C59" s="222">
        <v>4</v>
      </c>
      <c r="AD59" s="194" t="str">
        <f ca="1">LOOKUP(AC59,B$2:B$50,C$2:C$48)</f>
        <v>Pečky "A"</v>
      </c>
      <c r="AE59" s="170"/>
      <c r="AF59" s="171"/>
      <c r="AG59" s="172"/>
      <c r="AH59" s="118">
        <f>Y41</f>
        <v>1</v>
      </c>
      <c r="AI59" s="119" t="s">
        <v>8</v>
      </c>
      <c r="AJ59" s="120">
        <f>AA41</f>
        <v>5</v>
      </c>
      <c r="AK59" s="118">
        <f>Y45</f>
        <v>1</v>
      </c>
      <c r="AL59" s="119" t="s">
        <v>8</v>
      </c>
      <c r="AM59" s="120">
        <f>AA45</f>
        <v>5</v>
      </c>
      <c r="AN59" s="118">
        <f>Y49</f>
        <v>1</v>
      </c>
      <c r="AO59" s="119" t="s">
        <v>8</v>
      </c>
      <c r="AP59" s="120">
        <f>AA49</f>
        <v>5</v>
      </c>
      <c r="AQ59" s="118">
        <f>M66</f>
        <v>1</v>
      </c>
      <c r="AR59" s="119" t="s">
        <v>8</v>
      </c>
      <c r="AS59" s="120">
        <f>O66</f>
        <v>5</v>
      </c>
      <c r="AT59" s="118">
        <f>Y62</f>
        <v>1</v>
      </c>
      <c r="AU59" s="119" t="s">
        <v>8</v>
      </c>
      <c r="AV59" s="119">
        <f>AA62</f>
        <v>5</v>
      </c>
      <c r="AW59" s="206"/>
      <c r="AX59" s="207"/>
      <c r="AY59" s="208"/>
      <c r="AZ59" s="224">
        <f>AE59+AH59+AK59+AN59+AT59+AQ59+AW59</f>
        <v>5</v>
      </c>
      <c r="BA59" s="225" t="s">
        <v>8</v>
      </c>
      <c r="BB59" s="226">
        <f>AG59+AJ59+AM59+AP59+AV59+AS59+AY59</f>
        <v>25</v>
      </c>
      <c r="BC59" s="195">
        <f>IF(AZ59=0,0,AZ59/BB59)</f>
        <v>0.2</v>
      </c>
      <c r="BD59" s="197">
        <f>BG59+BH59+BI59+BJ59+BK59+BL59+BM59+BN59+(BC59/100)</f>
        <v>5.0019999999999998</v>
      </c>
      <c r="BE59" s="129">
        <f>IF(BD59=0,"",RANK(BD59,BD$59:BD$70))</f>
        <v>6</v>
      </c>
      <c r="BG59" s="16">
        <f>IF(AE59&gt;AG59,2,IF(AE59=AG59,0,1))</f>
        <v>0</v>
      </c>
      <c r="BH59" s="16">
        <f>IF(AH59&gt;AJ59,2,IF(AH59=AJ59,0,1))</f>
        <v>1</v>
      </c>
      <c r="BI59" s="16">
        <f>IF(AK59&gt;AM59,2,IF(AK59=AM59,0,1))</f>
        <v>1</v>
      </c>
      <c r="BJ59" s="16">
        <f>IF(AN59&gt;AP59,2,IF(AN59=AP59,0,1))</f>
        <v>1</v>
      </c>
      <c r="BK59" s="16">
        <f>IF(AQ59&gt;AS59,2,IF(AQ59=AS59,0,1))</f>
        <v>1</v>
      </c>
      <c r="BL59" s="16">
        <f>IF(AT59&gt;AV59,2,IF(AT59=AV59,0,1))</f>
        <v>1</v>
      </c>
      <c r="BM59" s="16">
        <f>IF(AW59&gt;AY59,2,IF(AW59=AY59,0,1))</f>
        <v>0</v>
      </c>
      <c r="BN59" s="23"/>
      <c r="BY59" s="72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9"/>
      <c r="DL59" s="79"/>
      <c r="DM59" s="79"/>
      <c r="DN59" s="79"/>
      <c r="DO59" s="79"/>
      <c r="DP59" s="79"/>
      <c r="DQ59" s="75"/>
    </row>
    <row r="60" spans="2:121" ht="22.5" customHeight="1" thickTop="1" thickBot="1" x14ac:dyDescent="0.45">
      <c r="E60" s="268" t="s">
        <v>5</v>
      </c>
      <c r="F60" s="6">
        <f>F31</f>
        <v>0.375</v>
      </c>
      <c r="G60" s="7">
        <v>5</v>
      </c>
      <c r="H60" s="8" t="s">
        <v>6</v>
      </c>
      <c r="I60" s="64" t="s">
        <v>7</v>
      </c>
      <c r="J60" s="9">
        <v>6</v>
      </c>
      <c r="K60" s="270" t="s">
        <v>8</v>
      </c>
      <c r="L60" s="10">
        <v>19</v>
      </c>
      <c r="M60" s="272">
        <v>14</v>
      </c>
      <c r="N60" s="274" t="s">
        <v>8</v>
      </c>
      <c r="O60" s="266">
        <v>7</v>
      </c>
      <c r="Q60" s="268" t="str">
        <f t="shared" ref="Q60" si="369">E60</f>
        <v>1. KOLO</v>
      </c>
      <c r="R60" s="6">
        <v>0.39583333333333331</v>
      </c>
      <c r="S60" s="7">
        <v>6</v>
      </c>
      <c r="T60" s="8" t="s">
        <v>6</v>
      </c>
      <c r="U60" s="64" t="s">
        <v>7</v>
      </c>
      <c r="V60" s="9">
        <v>11</v>
      </c>
      <c r="W60" s="270" t="s">
        <v>8</v>
      </c>
      <c r="X60" s="10">
        <v>14</v>
      </c>
      <c r="Y60" s="272">
        <v>10</v>
      </c>
      <c r="Z60" s="274" t="s">
        <v>8</v>
      </c>
      <c r="AA60" s="266">
        <v>6</v>
      </c>
      <c r="AC60" s="165"/>
      <c r="AD60" s="194"/>
      <c r="AE60" s="173"/>
      <c r="AF60" s="174"/>
      <c r="AG60" s="175"/>
      <c r="AH60" s="116"/>
      <c r="AI60" s="112"/>
      <c r="AJ60" s="117"/>
      <c r="AK60" s="121"/>
      <c r="AL60" s="122"/>
      <c r="AM60" s="123"/>
      <c r="AN60" s="121"/>
      <c r="AO60" s="122"/>
      <c r="AP60" s="123"/>
      <c r="AQ60" s="121"/>
      <c r="AR60" s="122"/>
      <c r="AS60" s="123"/>
      <c r="AT60" s="121"/>
      <c r="AU60" s="122"/>
      <c r="AV60" s="122"/>
      <c r="AW60" s="206"/>
      <c r="AX60" s="207"/>
      <c r="AY60" s="208"/>
      <c r="AZ60" s="153"/>
      <c r="BA60" s="155"/>
      <c r="BB60" s="157"/>
      <c r="BC60" s="196"/>
      <c r="BD60" s="198"/>
      <c r="BE60" s="114"/>
      <c r="BG60" s="16"/>
      <c r="BH60" s="16"/>
      <c r="BI60" s="16"/>
      <c r="BJ60" s="16"/>
      <c r="BK60" s="16"/>
      <c r="BL60" s="16"/>
      <c r="BM60" s="16"/>
      <c r="BN60" s="23"/>
      <c r="BY60" s="72"/>
      <c r="BZ60" s="80" t="s">
        <v>17</v>
      </c>
      <c r="CA60" s="81">
        <f t="shared" ref="CA60" si="370">CF58</f>
        <v>16</v>
      </c>
      <c r="CB60" s="82" t="s">
        <v>8</v>
      </c>
      <c r="CC60" s="83">
        <v>1</v>
      </c>
      <c r="CD60" s="83">
        <v>2</v>
      </c>
      <c r="CE60" s="83">
        <v>3</v>
      </c>
      <c r="CF60" s="83">
        <v>4</v>
      </c>
      <c r="CG60" s="83">
        <v>5</v>
      </c>
      <c r="CH60" s="83">
        <v>6</v>
      </c>
      <c r="CI60" s="83">
        <v>7</v>
      </c>
      <c r="CJ60" s="83">
        <v>8</v>
      </c>
      <c r="CK60" s="83">
        <v>9</v>
      </c>
      <c r="CL60" s="83">
        <v>10</v>
      </c>
      <c r="CM60" s="83">
        <v>11</v>
      </c>
      <c r="CN60" s="83">
        <v>12</v>
      </c>
      <c r="CO60" s="83">
        <v>13</v>
      </c>
      <c r="CP60" s="83">
        <v>14</v>
      </c>
      <c r="CQ60" s="83">
        <v>15</v>
      </c>
      <c r="CR60" s="83">
        <v>16</v>
      </c>
      <c r="CS60" s="83">
        <v>17</v>
      </c>
      <c r="CT60" s="83">
        <v>18</v>
      </c>
      <c r="CU60" s="83">
        <v>19</v>
      </c>
      <c r="CV60" s="83">
        <v>20</v>
      </c>
      <c r="CW60" s="83">
        <v>21</v>
      </c>
      <c r="CX60" s="83">
        <v>22</v>
      </c>
      <c r="CY60" s="83">
        <v>23</v>
      </c>
      <c r="CZ60" s="83">
        <v>24</v>
      </c>
      <c r="DA60" s="83">
        <v>25</v>
      </c>
      <c r="DB60" s="83">
        <v>26</v>
      </c>
      <c r="DC60" s="83">
        <v>27</v>
      </c>
      <c r="DD60" s="83">
        <v>28</v>
      </c>
      <c r="DE60" s="83">
        <v>29</v>
      </c>
      <c r="DF60" s="83">
        <v>30</v>
      </c>
      <c r="DG60" s="83">
        <v>31</v>
      </c>
      <c r="DH60" s="83">
        <v>32</v>
      </c>
      <c r="DI60" s="83">
        <v>33</v>
      </c>
      <c r="DJ60" s="83">
        <v>34</v>
      </c>
      <c r="DK60" s="84">
        <v>35</v>
      </c>
      <c r="DL60" s="84">
        <v>36</v>
      </c>
      <c r="DM60" s="84">
        <v>37</v>
      </c>
      <c r="DN60" s="84">
        <v>38</v>
      </c>
      <c r="DO60" s="84">
        <v>39</v>
      </c>
      <c r="DP60" s="84">
        <v>40</v>
      </c>
      <c r="DQ60" s="75"/>
    </row>
    <row r="61" spans="2:121" ht="22.5" customHeight="1" thickTop="1" thickBot="1" x14ac:dyDescent="0.45">
      <c r="E61" s="269"/>
      <c r="F61" s="11"/>
      <c r="G61" s="12" t="s">
        <v>11</v>
      </c>
      <c r="H61" s="13">
        <v>5</v>
      </c>
      <c r="I61" s="63" t="s">
        <v>25</v>
      </c>
      <c r="J61" s="14" t="str">
        <f t="shared" ref="J61" ca="1" si="371">LOOKUP(J60,$B$2:$B$50,$C$2:$C$48)</f>
        <v>Č.Pečky "A"</v>
      </c>
      <c r="K61" s="271"/>
      <c r="L61" s="15" t="str">
        <f t="shared" ref="L61" ca="1" si="372">LOOKUP(L60,$B$2:$B$50,$C$2:$C$48)</f>
        <v>Ovčárecká "B"</v>
      </c>
      <c r="M61" s="273"/>
      <c r="N61" s="275"/>
      <c r="O61" s="267"/>
      <c r="Q61" s="269"/>
      <c r="R61" s="11"/>
      <c r="S61" s="12" t="s">
        <v>11</v>
      </c>
      <c r="T61" s="13">
        <v>6</v>
      </c>
      <c r="U61" s="63" t="s">
        <v>25</v>
      </c>
      <c r="V61" s="14" t="str">
        <f t="shared" ref="V61" ca="1" si="373">LOOKUP(V60,$B$2:$B$50,$C$2:$C$48)</f>
        <v>Veltruby "A"</v>
      </c>
      <c r="W61" s="271"/>
      <c r="X61" s="15" t="str">
        <f t="shared" ref="X61" ca="1" si="374">LOOKUP(X60,$B$2:$B$50,$C$2:$C$48)</f>
        <v>Lipanská "B"</v>
      </c>
      <c r="Y61" s="273"/>
      <c r="Z61" s="275"/>
      <c r="AA61" s="267"/>
      <c r="AC61" s="161">
        <v>5</v>
      </c>
      <c r="AD61" s="203" t="str">
        <f ca="1">LOOKUP(AC61,B$2:B$50,C$2:C$48)</f>
        <v>Lipanská "A"</v>
      </c>
      <c r="AE61" s="104">
        <f>AJ59</f>
        <v>5</v>
      </c>
      <c r="AF61" s="106" t="s">
        <v>8</v>
      </c>
      <c r="AG61" s="106">
        <f>AH59</f>
        <v>1</v>
      </c>
      <c r="AH61" s="193"/>
      <c r="AI61" s="174"/>
      <c r="AJ61" s="175"/>
      <c r="AK61" s="112">
        <f>M82</f>
        <v>21</v>
      </c>
      <c r="AL61" s="112" t="s">
        <v>8</v>
      </c>
      <c r="AM61" s="117">
        <f>O82</f>
        <v>5</v>
      </c>
      <c r="AN61" s="116">
        <f>M74</f>
        <v>18</v>
      </c>
      <c r="AO61" s="112" t="s">
        <v>8</v>
      </c>
      <c r="AP61" s="117">
        <f>O74</f>
        <v>7</v>
      </c>
      <c r="AQ61" s="116">
        <f>M62</f>
        <v>11</v>
      </c>
      <c r="AR61" s="112" t="s">
        <v>8</v>
      </c>
      <c r="AS61" s="117">
        <f>O62</f>
        <v>3</v>
      </c>
      <c r="AT61" s="116">
        <f>Y78</f>
        <v>10</v>
      </c>
      <c r="AU61" s="112" t="s">
        <v>8</v>
      </c>
      <c r="AV61" s="112">
        <f>AA78</f>
        <v>4</v>
      </c>
      <c r="AW61" s="206"/>
      <c r="AX61" s="207"/>
      <c r="AY61" s="208"/>
      <c r="AZ61" s="166">
        <f t="shared" ref="AZ61" si="375">AE61+AH61+AK61+AN61+AT61+AQ61+AW61</f>
        <v>65</v>
      </c>
      <c r="BA61" s="168" t="s">
        <v>8</v>
      </c>
      <c r="BB61" s="159">
        <f t="shared" ref="BB61" si="376">AG61+AJ61+AM61+AP61+AV61+AS61+AY61</f>
        <v>20</v>
      </c>
      <c r="BC61" s="195">
        <f t="shared" ref="BC61" si="377">IF(AZ61=0,0,AZ61/BB61)</f>
        <v>3.25</v>
      </c>
      <c r="BD61" s="197">
        <f t="shared" ref="BD61" si="378">BG61+BH61+BI61+BJ61+BK61+BL61+BM61+BN61+(BC61/100)</f>
        <v>10.032500000000001</v>
      </c>
      <c r="BE61" s="102">
        <f>IF(BD61=0,"",RANK(BD61,BD$59:BD$70))</f>
        <v>1</v>
      </c>
      <c r="BG61" s="16">
        <f t="shared" ref="BG61" si="379">IF(AE61&gt;AG61,2,IF(AE61=AG61,0,1))</f>
        <v>2</v>
      </c>
      <c r="BH61" s="16">
        <f t="shared" ref="BH61" si="380">IF(AH61&gt;AJ61,2,IF(AH61=AJ61,0,1))</f>
        <v>0</v>
      </c>
      <c r="BI61" s="16">
        <f t="shared" ref="BI61" si="381">IF(AK61&gt;AM61,2,IF(AK61=AM61,0,1))</f>
        <v>2</v>
      </c>
      <c r="BJ61" s="16">
        <f t="shared" ref="BJ61" si="382">IF(AN61&gt;AP61,2,IF(AN61=AP61,0,1))</f>
        <v>2</v>
      </c>
      <c r="BK61" s="16">
        <f t="shared" ref="BK61" si="383">IF(AQ61&gt;AS61,2,IF(AQ61=AS61,0,1))</f>
        <v>2</v>
      </c>
      <c r="BL61" s="16">
        <f t="shared" ref="BL61" si="384">IF(AT61&gt;AV61,2,IF(AT61=AV61,0,1))</f>
        <v>2</v>
      </c>
      <c r="BM61" s="16">
        <f t="shared" ref="BM61" si="385">IF(AW61&gt;AY61,2,IF(AW61=AY61,0,1))</f>
        <v>0</v>
      </c>
      <c r="BN61" s="23"/>
      <c r="BY61" s="72"/>
      <c r="BZ61" s="85"/>
      <c r="CA61" s="86"/>
      <c r="CB61" s="87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9"/>
      <c r="DL61" s="89"/>
      <c r="DM61" s="89"/>
      <c r="DN61" s="89"/>
      <c r="DO61" s="89"/>
      <c r="DP61" s="89"/>
      <c r="DQ61" s="75"/>
    </row>
    <row r="62" spans="2:121" ht="22.5" customHeight="1" thickTop="1" thickBot="1" x14ac:dyDescent="0.45">
      <c r="E62" s="268" t="s">
        <v>12</v>
      </c>
      <c r="F62" s="6">
        <f>F60+F$87</f>
        <v>0.38333333333333336</v>
      </c>
      <c r="G62" s="7">
        <f t="shared" ref="G62" si="386">G60+6</f>
        <v>11</v>
      </c>
      <c r="H62" s="8" t="s">
        <v>6</v>
      </c>
      <c r="I62" s="67" t="s">
        <v>7</v>
      </c>
      <c r="J62" s="9">
        <v>5</v>
      </c>
      <c r="K62" s="270" t="s">
        <v>8</v>
      </c>
      <c r="L62" s="10">
        <v>20</v>
      </c>
      <c r="M62" s="272">
        <v>11</v>
      </c>
      <c r="N62" s="274" t="s">
        <v>8</v>
      </c>
      <c r="O62" s="266">
        <v>3</v>
      </c>
      <c r="Q62" s="268" t="str">
        <f t="shared" ref="Q62" si="387">E62</f>
        <v>2. KOLO</v>
      </c>
      <c r="R62" s="6">
        <f>F62</f>
        <v>0.38333333333333336</v>
      </c>
      <c r="S62" s="7">
        <f t="shared" ref="S62" si="388">S60+6</f>
        <v>12</v>
      </c>
      <c r="T62" s="8" t="s">
        <v>6</v>
      </c>
      <c r="U62" s="67" t="s">
        <v>7</v>
      </c>
      <c r="V62" s="9">
        <v>4</v>
      </c>
      <c r="W62" s="270" t="s">
        <v>8</v>
      </c>
      <c r="X62" s="10">
        <v>21</v>
      </c>
      <c r="Y62" s="272">
        <v>1</v>
      </c>
      <c r="Z62" s="274" t="s">
        <v>8</v>
      </c>
      <c r="AA62" s="266">
        <v>5</v>
      </c>
      <c r="AC62" s="165"/>
      <c r="AD62" s="203"/>
      <c r="AE62" s="104"/>
      <c r="AF62" s="106"/>
      <c r="AG62" s="106"/>
      <c r="AH62" s="193"/>
      <c r="AI62" s="174"/>
      <c r="AJ62" s="175"/>
      <c r="AK62" s="112"/>
      <c r="AL62" s="112"/>
      <c r="AM62" s="117"/>
      <c r="AN62" s="116"/>
      <c r="AO62" s="112"/>
      <c r="AP62" s="117"/>
      <c r="AQ62" s="116"/>
      <c r="AR62" s="112"/>
      <c r="AS62" s="117"/>
      <c r="AT62" s="116"/>
      <c r="AU62" s="112"/>
      <c r="AV62" s="112"/>
      <c r="AW62" s="206"/>
      <c r="AX62" s="207"/>
      <c r="AY62" s="208"/>
      <c r="AZ62" s="167"/>
      <c r="BA62" s="155"/>
      <c r="BB62" s="160"/>
      <c r="BC62" s="196"/>
      <c r="BD62" s="198"/>
      <c r="BE62" s="114"/>
      <c r="BG62" s="16"/>
      <c r="BH62" s="16"/>
      <c r="BI62" s="16"/>
      <c r="BJ62" s="16"/>
      <c r="BK62" s="16"/>
      <c r="BL62" s="16"/>
      <c r="BM62" s="16"/>
      <c r="BN62" s="23"/>
      <c r="BY62" s="72"/>
      <c r="BZ62" s="90" t="s">
        <v>17</v>
      </c>
      <c r="CA62" s="91">
        <f t="shared" ref="CA62" si="389">DB58</f>
        <v>24</v>
      </c>
      <c r="CB62" s="92" t="s">
        <v>8</v>
      </c>
      <c r="CC62" s="83">
        <v>1</v>
      </c>
      <c r="CD62" s="83">
        <v>2</v>
      </c>
      <c r="CE62" s="83">
        <v>3</v>
      </c>
      <c r="CF62" s="83">
        <v>4</v>
      </c>
      <c r="CG62" s="83">
        <v>5</v>
      </c>
      <c r="CH62" s="83">
        <v>6</v>
      </c>
      <c r="CI62" s="83">
        <v>7</v>
      </c>
      <c r="CJ62" s="83">
        <v>8</v>
      </c>
      <c r="CK62" s="83">
        <v>9</v>
      </c>
      <c r="CL62" s="83">
        <v>10</v>
      </c>
      <c r="CM62" s="83">
        <v>11</v>
      </c>
      <c r="CN62" s="83">
        <v>12</v>
      </c>
      <c r="CO62" s="83">
        <v>13</v>
      </c>
      <c r="CP62" s="83">
        <v>14</v>
      </c>
      <c r="CQ62" s="83">
        <v>15</v>
      </c>
      <c r="CR62" s="83">
        <v>16</v>
      </c>
      <c r="CS62" s="83">
        <v>17</v>
      </c>
      <c r="CT62" s="83">
        <v>18</v>
      </c>
      <c r="CU62" s="83">
        <v>19</v>
      </c>
      <c r="CV62" s="83">
        <v>20</v>
      </c>
      <c r="CW62" s="83">
        <v>21</v>
      </c>
      <c r="CX62" s="83">
        <v>22</v>
      </c>
      <c r="CY62" s="83">
        <v>23</v>
      </c>
      <c r="CZ62" s="83">
        <v>24</v>
      </c>
      <c r="DA62" s="83">
        <v>25</v>
      </c>
      <c r="DB62" s="83">
        <v>26</v>
      </c>
      <c r="DC62" s="83">
        <v>27</v>
      </c>
      <c r="DD62" s="83">
        <v>28</v>
      </c>
      <c r="DE62" s="83">
        <v>29</v>
      </c>
      <c r="DF62" s="83">
        <v>30</v>
      </c>
      <c r="DG62" s="83">
        <v>31</v>
      </c>
      <c r="DH62" s="83">
        <v>32</v>
      </c>
      <c r="DI62" s="83">
        <v>33</v>
      </c>
      <c r="DJ62" s="83">
        <v>34</v>
      </c>
      <c r="DK62" s="84">
        <v>35</v>
      </c>
      <c r="DL62" s="84">
        <v>36</v>
      </c>
      <c r="DM62" s="84">
        <v>37</v>
      </c>
      <c r="DN62" s="84">
        <v>38</v>
      </c>
      <c r="DO62" s="84">
        <v>39</v>
      </c>
      <c r="DP62" s="84">
        <v>40</v>
      </c>
      <c r="DQ62" s="75"/>
    </row>
    <row r="63" spans="2:121" ht="22.5" customHeight="1" thickTop="1" thickBot="1" x14ac:dyDescent="0.45">
      <c r="E63" s="269"/>
      <c r="F63" s="11"/>
      <c r="G63" s="12" t="s">
        <v>11</v>
      </c>
      <c r="H63" s="13">
        <f>H61</f>
        <v>5</v>
      </c>
      <c r="I63" s="68" t="s">
        <v>26</v>
      </c>
      <c r="J63" s="14" t="str">
        <f t="shared" ref="J63" ca="1" si="390">LOOKUP(J62,$B$2:$B$50,$C$2:$C$48)</f>
        <v>Lipanská "A"</v>
      </c>
      <c r="K63" s="271"/>
      <c r="L63" s="15" t="str">
        <f t="shared" ref="L63" ca="1" si="391">LOOKUP(L62,$B$2:$B$50,$C$2:$C$48)</f>
        <v>Masarykova "B"</v>
      </c>
      <c r="M63" s="273"/>
      <c r="N63" s="275"/>
      <c r="O63" s="267"/>
      <c r="Q63" s="269"/>
      <c r="R63" s="11"/>
      <c r="S63" s="12" t="s">
        <v>11</v>
      </c>
      <c r="T63" s="13">
        <f>T61</f>
        <v>6</v>
      </c>
      <c r="U63" s="68" t="s">
        <v>26</v>
      </c>
      <c r="V63" s="100" t="str">
        <f t="shared" ref="V63" ca="1" si="392">LOOKUP(V62,$B$2:$B$50,$C$2:$C$48)</f>
        <v>Pečky "A"</v>
      </c>
      <c r="W63" s="271"/>
      <c r="X63" s="15" t="str">
        <f t="shared" ref="X63" ca="1" si="393">LOOKUP(X62,$B$2:$B$50,$C$2:$C$48)</f>
        <v>Veltruby "B"</v>
      </c>
      <c r="Y63" s="273"/>
      <c r="Z63" s="275"/>
      <c r="AA63" s="267"/>
      <c r="AC63" s="161">
        <v>12</v>
      </c>
      <c r="AD63" s="203" t="str">
        <f ca="1">LOOKUP(AC63,B$2:B$50,C$2:C$48)</f>
        <v>Velim "A"</v>
      </c>
      <c r="AE63" s="104">
        <f>AM59</f>
        <v>5</v>
      </c>
      <c r="AF63" s="106" t="s">
        <v>8</v>
      </c>
      <c r="AG63" s="106">
        <f>AK59</f>
        <v>1</v>
      </c>
      <c r="AH63" s="108">
        <f>AM61</f>
        <v>5</v>
      </c>
      <c r="AI63" s="106" t="s">
        <v>8</v>
      </c>
      <c r="AJ63" s="110">
        <f>AK61</f>
        <v>21</v>
      </c>
      <c r="AK63" s="188"/>
      <c r="AL63" s="188"/>
      <c r="AM63" s="213"/>
      <c r="AN63" s="116">
        <f>Y37</f>
        <v>6</v>
      </c>
      <c r="AO63" s="112" t="s">
        <v>8</v>
      </c>
      <c r="AP63" s="117">
        <f>AA37</f>
        <v>20</v>
      </c>
      <c r="AQ63" s="116">
        <f>M78</f>
        <v>8</v>
      </c>
      <c r="AR63" s="112" t="s">
        <v>8</v>
      </c>
      <c r="AS63" s="117">
        <f>O78</f>
        <v>17</v>
      </c>
      <c r="AT63" s="116">
        <f>M70</f>
        <v>2</v>
      </c>
      <c r="AU63" s="112" t="s">
        <v>8</v>
      </c>
      <c r="AV63" s="112">
        <f>O70</f>
        <v>14</v>
      </c>
      <c r="AW63" s="206"/>
      <c r="AX63" s="207"/>
      <c r="AY63" s="208"/>
      <c r="AZ63" s="166">
        <f t="shared" ref="AZ63" si="394">AE63+AH63+AK63+AN63+AT63+AQ63+AW63</f>
        <v>26</v>
      </c>
      <c r="BA63" s="168" t="s">
        <v>8</v>
      </c>
      <c r="BB63" s="159">
        <f t="shared" ref="BB63" si="395">AG63+AJ63+AM63+AP63+AV63+AS63+AY63</f>
        <v>73</v>
      </c>
      <c r="BC63" s="195">
        <f t="shared" ref="BC63" si="396">IF(AZ63=0,0,AZ63/BB63)</f>
        <v>0.35616438356164382</v>
      </c>
      <c r="BD63" s="197">
        <f t="shared" ref="BD63" si="397">BG63+BH63+BI63+BJ63+BK63+BL63+BM63+BN63+(BC63/100)</f>
        <v>6.0035616438356163</v>
      </c>
      <c r="BE63" s="102">
        <f>IF(BD63=0,"",RANK(BD63,BD$59:BD$70))</f>
        <v>5</v>
      </c>
      <c r="BG63" s="16">
        <f t="shared" ref="BG63" si="398">IF(AE63&gt;AG63,2,IF(AE63=AG63,0,1))</f>
        <v>2</v>
      </c>
      <c r="BH63" s="16">
        <f t="shared" ref="BH63" si="399">IF(AH63&gt;AJ63,2,IF(AH63=AJ63,0,1))</f>
        <v>1</v>
      </c>
      <c r="BI63" s="16">
        <f t="shared" ref="BI63" si="400">IF(AK63&gt;AM63,2,IF(AK63=AM63,0,1))</f>
        <v>0</v>
      </c>
      <c r="BJ63" s="16">
        <f t="shared" ref="BJ63" si="401">IF(AN63&gt;AP63,2,IF(AN63=AP63,0,1))</f>
        <v>1</v>
      </c>
      <c r="BK63" s="16">
        <f t="shared" ref="BK63" si="402">IF(AQ63&gt;AS63,2,IF(AQ63=AS63,0,1))</f>
        <v>1</v>
      </c>
      <c r="BL63" s="16">
        <f t="shared" ref="BL63" si="403">IF(AT63&gt;AV63,2,IF(AT63=AV63,0,1))</f>
        <v>1</v>
      </c>
      <c r="BM63" s="16">
        <f t="shared" ref="BM63" si="404">IF(AW63&gt;AY63,2,IF(AW63=AY63,0,1))</f>
        <v>0</v>
      </c>
      <c r="BN63" s="23"/>
      <c r="BY63" s="93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/>
      <c r="DI63" s="94"/>
      <c r="DJ63" s="94"/>
      <c r="DK63" s="94"/>
      <c r="DL63" s="94"/>
      <c r="DM63" s="94"/>
      <c r="DN63" s="94"/>
      <c r="DO63" s="94"/>
      <c r="DP63" s="94"/>
      <c r="DQ63" s="95"/>
    </row>
    <row r="64" spans="2:121" ht="22.5" customHeight="1" thickTop="1" thickBot="1" x14ac:dyDescent="0.4">
      <c r="D64" s="22"/>
      <c r="E64" s="268" t="s">
        <v>16</v>
      </c>
      <c r="F64" s="6">
        <f>F62+F$87</f>
        <v>0.39166666666666672</v>
      </c>
      <c r="G64" s="7">
        <f t="shared" ref="G64" si="405">G62+6</f>
        <v>17</v>
      </c>
      <c r="H64" s="8" t="s">
        <v>6</v>
      </c>
      <c r="I64" s="64" t="s">
        <v>7</v>
      </c>
      <c r="J64" s="9">
        <v>3</v>
      </c>
      <c r="K64" s="270" t="s">
        <v>8</v>
      </c>
      <c r="L64" s="10">
        <v>14</v>
      </c>
      <c r="M64" s="272">
        <v>8</v>
      </c>
      <c r="N64" s="274" t="s">
        <v>8</v>
      </c>
      <c r="O64" s="266">
        <v>9</v>
      </c>
      <c r="Q64" s="268" t="str">
        <f t="shared" ref="Q64" si="406">E64</f>
        <v>3. KOLO</v>
      </c>
      <c r="R64" s="6">
        <f t="shared" ref="R64" si="407">F64</f>
        <v>0.39166666666666672</v>
      </c>
      <c r="S64" s="7">
        <f t="shared" ref="S64" si="408">S62+6</f>
        <v>18</v>
      </c>
      <c r="T64" s="8" t="s">
        <v>6</v>
      </c>
      <c r="U64" s="64" t="s">
        <v>7</v>
      </c>
      <c r="V64" s="9">
        <v>6</v>
      </c>
      <c r="W64" s="270" t="s">
        <v>8</v>
      </c>
      <c r="X64" s="10">
        <v>11</v>
      </c>
      <c r="Y64" s="272">
        <v>4</v>
      </c>
      <c r="Z64" s="274" t="s">
        <v>8</v>
      </c>
      <c r="AA64" s="266">
        <v>15</v>
      </c>
      <c r="AC64" s="165"/>
      <c r="AD64" s="203"/>
      <c r="AE64" s="104"/>
      <c r="AF64" s="106"/>
      <c r="AG64" s="106"/>
      <c r="AH64" s="108"/>
      <c r="AI64" s="106"/>
      <c r="AJ64" s="110"/>
      <c r="AK64" s="174"/>
      <c r="AL64" s="174"/>
      <c r="AM64" s="175"/>
      <c r="AN64" s="116"/>
      <c r="AO64" s="112"/>
      <c r="AP64" s="117"/>
      <c r="AQ64" s="116"/>
      <c r="AR64" s="112"/>
      <c r="AS64" s="117"/>
      <c r="AT64" s="116"/>
      <c r="AU64" s="112"/>
      <c r="AV64" s="112"/>
      <c r="AW64" s="206"/>
      <c r="AX64" s="207"/>
      <c r="AY64" s="208"/>
      <c r="AZ64" s="167"/>
      <c r="BA64" s="169"/>
      <c r="BB64" s="160"/>
      <c r="BC64" s="196"/>
      <c r="BD64" s="198"/>
      <c r="BE64" s="114"/>
      <c r="BG64" s="16"/>
      <c r="BH64" s="16"/>
      <c r="BI64" s="16"/>
      <c r="BJ64" s="16"/>
      <c r="BK64" s="16"/>
      <c r="BL64" s="16"/>
      <c r="BM64" s="16"/>
      <c r="BN64" s="23"/>
      <c r="BY64" s="137">
        <f t="shared" ref="BY64" si="409">BQ65</f>
        <v>0.43333333333333351</v>
      </c>
      <c r="BZ64" s="138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70"/>
      <c r="DN64" s="70" t="s">
        <v>37</v>
      </c>
      <c r="DO64" s="69"/>
      <c r="DP64" s="70" t="str">
        <f t="shared" ref="DP64" si="410">BT66</f>
        <v>B</v>
      </c>
      <c r="DQ64" s="71"/>
    </row>
    <row r="65" spans="4:121" ht="22.5" customHeight="1" thickTop="1" thickBot="1" x14ac:dyDescent="0.45">
      <c r="E65" s="269"/>
      <c r="F65" s="11"/>
      <c r="G65" s="12" t="s">
        <v>11</v>
      </c>
      <c r="H65" s="13">
        <f>H63</f>
        <v>5</v>
      </c>
      <c r="I65" s="63" t="s">
        <v>25</v>
      </c>
      <c r="J65" s="14" t="str">
        <f t="shared" ref="J65" ca="1" si="411">LOOKUP(J64,$B$2:$B$50,$C$2:$C$48)</f>
        <v>Prok.Velikého "A"</v>
      </c>
      <c r="K65" s="271"/>
      <c r="L65" s="15" t="str">
        <f t="shared" ref="L65" ca="1" si="412">LOOKUP(L64,$B$2:$B$50,$C$2:$C$48)</f>
        <v>Lipanská "B"</v>
      </c>
      <c r="M65" s="273"/>
      <c r="N65" s="275"/>
      <c r="O65" s="267"/>
      <c r="Q65" s="269"/>
      <c r="R65" s="11"/>
      <c r="S65" s="12" t="s">
        <v>11</v>
      </c>
      <c r="T65" s="13">
        <f>T63</f>
        <v>6</v>
      </c>
      <c r="U65" s="63" t="s">
        <v>25</v>
      </c>
      <c r="V65" s="14" t="str">
        <f t="shared" ref="V65" ca="1" si="413">LOOKUP(V64,$B$2:$B$50,$C$2:$C$48)</f>
        <v>Č.Pečky "A"</v>
      </c>
      <c r="W65" s="271"/>
      <c r="X65" s="15" t="str">
        <f t="shared" ref="X65" ca="1" si="414">LOOKUP(X64,$B$2:$B$50,$C$2:$C$48)</f>
        <v>Veltruby "A"</v>
      </c>
      <c r="Y65" s="273"/>
      <c r="Z65" s="275"/>
      <c r="AA65" s="267"/>
      <c r="AC65" s="161">
        <v>13</v>
      </c>
      <c r="AD65" s="203" t="str">
        <f ca="1">LOOKUP(AC65,B$2:B$50,C$2:C$48)</f>
        <v>Prok.Velikého "B"</v>
      </c>
      <c r="AE65" s="104">
        <f>AP59</f>
        <v>5</v>
      </c>
      <c r="AF65" s="106" t="s">
        <v>8</v>
      </c>
      <c r="AG65" s="106">
        <f>AN59</f>
        <v>1</v>
      </c>
      <c r="AH65" s="108">
        <f>AP61</f>
        <v>7</v>
      </c>
      <c r="AI65" s="106" t="s">
        <v>8</v>
      </c>
      <c r="AJ65" s="110">
        <f>AN61</f>
        <v>18</v>
      </c>
      <c r="AK65" s="106">
        <f>AP63</f>
        <v>20</v>
      </c>
      <c r="AL65" s="106" t="s">
        <v>8</v>
      </c>
      <c r="AM65" s="106">
        <f>AN63</f>
        <v>6</v>
      </c>
      <c r="AN65" s="193"/>
      <c r="AO65" s="174"/>
      <c r="AP65" s="175"/>
      <c r="AQ65" s="112">
        <f>Y70</f>
        <v>8</v>
      </c>
      <c r="AR65" s="112" t="s">
        <v>8</v>
      </c>
      <c r="AS65" s="117">
        <f>AA70</f>
        <v>9</v>
      </c>
      <c r="AT65" s="116">
        <f>Y53</f>
        <v>5</v>
      </c>
      <c r="AU65" s="112" t="s">
        <v>8</v>
      </c>
      <c r="AV65" s="112">
        <f>AA53</f>
        <v>15</v>
      </c>
      <c r="AW65" s="206"/>
      <c r="AX65" s="207"/>
      <c r="AY65" s="208"/>
      <c r="AZ65" s="166">
        <f t="shared" ref="AZ65" si="415">AE65+AH65+AK65+AN65+AT65+AQ65+AW65</f>
        <v>45</v>
      </c>
      <c r="BA65" s="168" t="s">
        <v>8</v>
      </c>
      <c r="BB65" s="159">
        <f t="shared" ref="BB65" si="416">AG65+AJ65+AM65+AP65+AV65+AS65+AY65</f>
        <v>49</v>
      </c>
      <c r="BC65" s="195">
        <f t="shared" ref="BC65" si="417">IF(AZ65=0,0,AZ65/BB65)</f>
        <v>0.91836734693877553</v>
      </c>
      <c r="BD65" s="197">
        <f t="shared" ref="BD65" si="418">BG65+BH65+BI65+BJ65+BK65+BL65+BM65+BN65+(BC65/100)</f>
        <v>7.009183673469388</v>
      </c>
      <c r="BE65" s="102">
        <f>IF(BD65=0,"",RANK(BD65,BD$59:BD$70))</f>
        <v>4</v>
      </c>
      <c r="BG65" s="16">
        <f t="shared" ref="BG65" si="419">IF(AE65&gt;AG65,2,IF(AE65=AG65,0,1))</f>
        <v>2</v>
      </c>
      <c r="BH65" s="16">
        <f t="shared" ref="BH65" si="420">IF(AH65&gt;AJ65,2,IF(AH65=AJ65,0,1))</f>
        <v>1</v>
      </c>
      <c r="BI65" s="16">
        <f t="shared" ref="BI65" si="421">IF(AK65&gt;AM65,2,IF(AK65=AM65,0,1))</f>
        <v>2</v>
      </c>
      <c r="BJ65" s="16">
        <f t="shared" ref="BJ65" si="422">IF(AN65&gt;AP65,2,IF(AN65=AP65,0,1))</f>
        <v>0</v>
      </c>
      <c r="BK65" s="16">
        <f t="shared" ref="BK65" si="423">IF(AQ65&gt;AS65,2,IF(AQ65=AS65,0,1))</f>
        <v>1</v>
      </c>
      <c r="BL65" s="16">
        <f t="shared" ref="BL65" si="424">IF(AT65&gt;AV65,2,IF(AT65=AV65,0,1))</f>
        <v>1</v>
      </c>
      <c r="BM65" s="16">
        <f t="shared" ref="BM65" si="425">IF(AW65&gt;AY65,2,IF(AW65=AY65,0,1))</f>
        <v>0</v>
      </c>
      <c r="BN65" s="23"/>
      <c r="BP65" t="str">
        <f t="shared" ref="BP65:BU66" si="426">E16</f>
        <v>8. KOLO</v>
      </c>
      <c r="BQ65">
        <f t="shared" si="426"/>
        <v>0.43333333333333351</v>
      </c>
      <c r="BR65">
        <f t="shared" si="426"/>
        <v>43</v>
      </c>
      <c r="BS65" t="str">
        <f t="shared" si="426"/>
        <v>HŘIŠTĚ</v>
      </c>
      <c r="BT65" t="str">
        <f t="shared" si="426"/>
        <v>skupina</v>
      </c>
      <c r="BU65">
        <f t="shared" si="426"/>
        <v>2</v>
      </c>
      <c r="BV65" t="str">
        <f t="shared" ref="BV65" si="427">K16</f>
        <v>:</v>
      </c>
      <c r="BW65">
        <f>L16</f>
        <v>26</v>
      </c>
      <c r="BY65" s="72"/>
      <c r="BZ65" s="139" t="str">
        <f t="shared" ref="BZ65" si="428">BP65</f>
        <v>8. KOLO</v>
      </c>
      <c r="CA65" s="139"/>
      <c r="CB65" s="139"/>
      <c r="CC65" s="139"/>
      <c r="CD65" s="73"/>
      <c r="CE65" s="140"/>
      <c r="CF65" s="140"/>
      <c r="CG65" s="73"/>
      <c r="CH65" s="73"/>
      <c r="CI65" s="73"/>
      <c r="CJ65" s="73"/>
      <c r="CK65" s="73"/>
      <c r="CL65" s="73"/>
      <c r="CM65" s="73"/>
      <c r="CN65" s="73"/>
      <c r="CO65" s="73"/>
      <c r="CP65" s="141">
        <f t="shared" ref="CP65" si="429">BR65</f>
        <v>43</v>
      </c>
      <c r="CQ65" s="141"/>
      <c r="CR65" s="141"/>
      <c r="CS65" s="141"/>
      <c r="CT65" s="141"/>
      <c r="CU65" s="142" t="s">
        <v>9</v>
      </c>
      <c r="CV65" s="142"/>
      <c r="CW65" s="142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4"/>
      <c r="DL65" s="143" t="s">
        <v>10</v>
      </c>
      <c r="DM65" s="143"/>
      <c r="DN65" s="143"/>
      <c r="DO65" s="144">
        <f t="shared" ref="DO65" si="430">BS66</f>
        <v>1</v>
      </c>
      <c r="DP65" s="144"/>
      <c r="DQ65" s="75"/>
    </row>
    <row r="66" spans="4:121" ht="22.5" customHeight="1" thickTop="1" thickBot="1" x14ac:dyDescent="0.4">
      <c r="E66" s="268" t="s">
        <v>18</v>
      </c>
      <c r="F66" s="6">
        <f>F64+F$87</f>
        <v>0.40000000000000008</v>
      </c>
      <c r="G66" s="7">
        <f t="shared" ref="G66" si="431">G64+6</f>
        <v>23</v>
      </c>
      <c r="H66" s="8" t="s">
        <v>6</v>
      </c>
      <c r="I66" s="67" t="s">
        <v>7</v>
      </c>
      <c r="J66" s="9">
        <v>4</v>
      </c>
      <c r="K66" s="270" t="s">
        <v>8</v>
      </c>
      <c r="L66" s="10">
        <v>20</v>
      </c>
      <c r="M66" s="272">
        <v>1</v>
      </c>
      <c r="N66" s="274" t="s">
        <v>8</v>
      </c>
      <c r="O66" s="266">
        <v>5</v>
      </c>
      <c r="Q66" s="268" t="str">
        <f t="shared" ref="Q66" si="432">E66</f>
        <v>4. KOLO</v>
      </c>
      <c r="R66" s="6">
        <f t="shared" ref="R66" si="433">F66</f>
        <v>0.40000000000000008</v>
      </c>
      <c r="S66" s="7">
        <f t="shared" ref="S66" si="434">S64+6</f>
        <v>24</v>
      </c>
      <c r="T66" s="8" t="s">
        <v>6</v>
      </c>
      <c r="U66" s="64" t="s">
        <v>7</v>
      </c>
      <c r="V66" s="9">
        <v>11</v>
      </c>
      <c r="W66" s="270" t="s">
        <v>8</v>
      </c>
      <c r="X66" s="10">
        <v>22</v>
      </c>
      <c r="Y66" s="272">
        <v>22</v>
      </c>
      <c r="Z66" s="274" t="s">
        <v>8</v>
      </c>
      <c r="AA66" s="266">
        <v>3</v>
      </c>
      <c r="AC66" s="165"/>
      <c r="AD66" s="203"/>
      <c r="AE66" s="104"/>
      <c r="AF66" s="106"/>
      <c r="AG66" s="106"/>
      <c r="AH66" s="108"/>
      <c r="AI66" s="106"/>
      <c r="AJ66" s="110"/>
      <c r="AK66" s="106"/>
      <c r="AL66" s="106"/>
      <c r="AM66" s="106"/>
      <c r="AN66" s="193"/>
      <c r="AO66" s="174"/>
      <c r="AP66" s="175"/>
      <c r="AQ66" s="112"/>
      <c r="AR66" s="112"/>
      <c r="AS66" s="117"/>
      <c r="AT66" s="116"/>
      <c r="AU66" s="112"/>
      <c r="AV66" s="112"/>
      <c r="AW66" s="206"/>
      <c r="AX66" s="207"/>
      <c r="AY66" s="208"/>
      <c r="AZ66" s="167"/>
      <c r="BA66" s="169"/>
      <c r="BB66" s="160"/>
      <c r="BC66" s="196"/>
      <c r="BD66" s="198"/>
      <c r="BE66" s="114"/>
      <c r="BG66" s="16"/>
      <c r="BH66" s="16"/>
      <c r="BI66" s="16"/>
      <c r="BJ66" s="16"/>
      <c r="BK66" s="16"/>
      <c r="BL66" s="16"/>
      <c r="BM66" s="16"/>
      <c r="BN66" s="23"/>
      <c r="BP66">
        <f t="shared" si="426"/>
        <v>0</v>
      </c>
      <c r="BQ66">
        <f t="shared" si="426"/>
        <v>0</v>
      </c>
      <c r="BR66" t="str">
        <f t="shared" si="426"/>
        <v>zápas</v>
      </c>
      <c r="BS66">
        <f t="shared" si="426"/>
        <v>1</v>
      </c>
      <c r="BT66" t="str">
        <f t="shared" si="426"/>
        <v>B</v>
      </c>
      <c r="BU66" t="str">
        <f t="shared" ca="1" si="426"/>
        <v>Kmochova "B"</v>
      </c>
      <c r="BW66" t="str">
        <f ca="1">L17</f>
        <v>Býchory "B"</v>
      </c>
      <c r="BY66" s="72"/>
      <c r="BZ66" s="139"/>
      <c r="CA66" s="139"/>
      <c r="CB66" s="139"/>
      <c r="CC66" s="139"/>
      <c r="CD66" s="73"/>
      <c r="CE66" s="140"/>
      <c r="CF66" s="140"/>
      <c r="CG66" s="73"/>
      <c r="CH66" s="73"/>
      <c r="CI66" s="73"/>
      <c r="CJ66" s="73"/>
      <c r="CK66" s="73"/>
      <c r="CL66" s="73"/>
      <c r="CM66" s="73"/>
      <c r="CN66" s="73"/>
      <c r="CO66" s="73"/>
      <c r="CP66" s="141"/>
      <c r="CQ66" s="141"/>
      <c r="CR66" s="141"/>
      <c r="CS66" s="141"/>
      <c r="CT66" s="141"/>
      <c r="CU66" s="142"/>
      <c r="CV66" s="142"/>
      <c r="CW66" s="142"/>
      <c r="CX66" s="73"/>
      <c r="CY66" s="73"/>
      <c r="CZ66" s="73"/>
      <c r="DA66" s="73"/>
      <c r="DB66" s="73"/>
      <c r="DC66" s="73"/>
      <c r="DD66" s="73"/>
      <c r="DE66" s="73"/>
      <c r="DF66" s="73"/>
      <c r="DG66" s="73"/>
      <c r="DH66" s="73"/>
      <c r="DI66" s="73"/>
      <c r="DJ66" s="73"/>
      <c r="DK66" s="74"/>
      <c r="DL66" s="143"/>
      <c r="DM66" s="143"/>
      <c r="DN66" s="143"/>
      <c r="DO66" s="144"/>
      <c r="DP66" s="144"/>
      <c r="DQ66" s="75"/>
    </row>
    <row r="67" spans="4:121" ht="22.5" customHeight="1" thickTop="1" thickBot="1" x14ac:dyDescent="0.45">
      <c r="E67" s="269"/>
      <c r="F67" s="11"/>
      <c r="G67" s="12" t="s">
        <v>11</v>
      </c>
      <c r="H67" s="13">
        <f>H65</f>
        <v>5</v>
      </c>
      <c r="I67" s="68" t="s">
        <v>26</v>
      </c>
      <c r="J67" s="100" t="str">
        <f t="shared" ref="J67" ca="1" si="435">LOOKUP(J66,$B$2:$B$50,$C$2:$C$48)</f>
        <v>Pečky "A"</v>
      </c>
      <c r="K67" s="271"/>
      <c r="L67" s="15" t="str">
        <f t="shared" ref="L67" ca="1" si="436">LOOKUP(L66,$B$2:$B$50,$C$2:$C$48)</f>
        <v>Masarykova "B"</v>
      </c>
      <c r="M67" s="273"/>
      <c r="N67" s="275"/>
      <c r="O67" s="267"/>
      <c r="Q67" s="269"/>
      <c r="R67" s="11"/>
      <c r="S67" s="12" t="s">
        <v>11</v>
      </c>
      <c r="T67" s="13">
        <f>T65</f>
        <v>6</v>
      </c>
      <c r="U67" s="63" t="s">
        <v>25</v>
      </c>
      <c r="V67" s="14" t="str">
        <f t="shared" ref="V67" ca="1" si="437">LOOKUP(V66,$B$2:$B$50,$C$2:$C$48)</f>
        <v>Veltruby "A"</v>
      </c>
      <c r="W67" s="271"/>
      <c r="X67" s="15" t="str">
        <f t="shared" ref="X67" ca="1" si="438">LOOKUP(X66,$B$2:$B$50,$C$2:$C$48)</f>
        <v>Velim "B"</v>
      </c>
      <c r="Y67" s="273"/>
      <c r="Z67" s="275"/>
      <c r="AA67" s="267"/>
      <c r="AC67" s="161">
        <v>20</v>
      </c>
      <c r="AD67" s="203" t="str">
        <f ca="1">LOOKUP(AC67,B$2:B$50,C$2:C$48)</f>
        <v>Masarykova "B"</v>
      </c>
      <c r="AE67" s="104">
        <f>AS59</f>
        <v>5</v>
      </c>
      <c r="AF67" s="106" t="s">
        <v>8</v>
      </c>
      <c r="AG67" s="106">
        <f>AQ59</f>
        <v>1</v>
      </c>
      <c r="AH67" s="108">
        <f>AS61</f>
        <v>3</v>
      </c>
      <c r="AI67" s="106" t="s">
        <v>8</v>
      </c>
      <c r="AJ67" s="110">
        <f>AQ61</f>
        <v>11</v>
      </c>
      <c r="AK67" s="106">
        <f>AS63</f>
        <v>17</v>
      </c>
      <c r="AL67" s="106" t="s">
        <v>8</v>
      </c>
      <c r="AM67" s="106">
        <f>AQ63</f>
        <v>8</v>
      </c>
      <c r="AN67" s="108">
        <f>AS65</f>
        <v>9</v>
      </c>
      <c r="AO67" s="106" t="s">
        <v>8</v>
      </c>
      <c r="AP67" s="110">
        <f>AQ65</f>
        <v>8</v>
      </c>
      <c r="AQ67" s="204"/>
      <c r="AR67" s="204"/>
      <c r="AS67" s="204"/>
      <c r="AT67" s="115">
        <f>Y74</f>
        <v>5</v>
      </c>
      <c r="AU67" s="113" t="s">
        <v>8</v>
      </c>
      <c r="AV67" s="113">
        <f>AA74</f>
        <v>14</v>
      </c>
      <c r="AW67" s="206"/>
      <c r="AX67" s="207"/>
      <c r="AY67" s="208"/>
      <c r="AZ67" s="166">
        <f t="shared" ref="AZ67" si="439">AE67+AH67+AK67+AN67+AT67+AQ67+AW67</f>
        <v>39</v>
      </c>
      <c r="BA67" s="155" t="s">
        <v>8</v>
      </c>
      <c r="BB67" s="159">
        <f t="shared" ref="BB67" si="440">AG67+AJ67+AM67+AP67+AV67+AS67+AY67</f>
        <v>42</v>
      </c>
      <c r="BC67" s="195">
        <f t="shared" ref="BC67" si="441">IF(AZ67=0,0,AZ67/BB67)</f>
        <v>0.9285714285714286</v>
      </c>
      <c r="BD67" s="197">
        <f t="shared" ref="BD67" si="442">BG67+BH67+BI67+BJ67+BK67+BL67+BM67+BN67+(BC67/100)</f>
        <v>8.0092857142857135</v>
      </c>
      <c r="BE67" s="102">
        <f>IF(BD67=0,"",RANK(BD67,BD$59:BD$70))</f>
        <v>3</v>
      </c>
      <c r="BG67" s="16">
        <f t="shared" ref="BG67" si="443">IF(AE67&gt;AG67,2,IF(AE67=AG67,0,1))</f>
        <v>2</v>
      </c>
      <c r="BH67" s="16">
        <f t="shared" ref="BH67" si="444">IF(AH67&gt;AJ67,2,IF(AH67=AJ67,0,1))</f>
        <v>1</v>
      </c>
      <c r="BI67" s="16">
        <f t="shared" ref="BI67" si="445">IF(AK67&gt;AM67,2,IF(AK67=AM67,0,1))</f>
        <v>2</v>
      </c>
      <c r="BJ67" s="16">
        <f t="shared" ref="BJ67" si="446">IF(AN67&gt;AP67,2,IF(AN67=AP67,0,1))</f>
        <v>2</v>
      </c>
      <c r="BK67" s="16">
        <f t="shared" ref="BK67" si="447">IF(AQ67&gt;AS67,2,IF(AQ67=AS67,0,1))</f>
        <v>0</v>
      </c>
      <c r="BL67" s="16">
        <f t="shared" ref="BL67" si="448">IF(AT67&gt;AV67,2,IF(AT67=AV67,0,1))</f>
        <v>1</v>
      </c>
      <c r="BM67" s="16">
        <f t="shared" ref="BM67" si="449">IF(AW67&gt;AY67,2,IF(AW67=AY67,0,1))</f>
        <v>0</v>
      </c>
      <c r="BN67" s="23"/>
      <c r="BY67" s="72"/>
      <c r="BZ67" s="76"/>
      <c r="CA67" s="76"/>
      <c r="CB67" s="76"/>
      <c r="CC67" s="76"/>
      <c r="CD67" s="130" t="s">
        <v>13</v>
      </c>
      <c r="CE67" s="130"/>
      <c r="CF67" s="77">
        <f t="shared" ref="CF67" si="450">BU65</f>
        <v>2</v>
      </c>
      <c r="CG67" s="78" t="s">
        <v>14</v>
      </c>
      <c r="CH67" s="131" t="str">
        <f t="shared" ref="CH67" ca="1" si="451">BU66</f>
        <v>Kmochova "B"</v>
      </c>
      <c r="CI67" s="131"/>
      <c r="CJ67" s="131"/>
      <c r="CK67" s="131"/>
      <c r="CL67" s="131"/>
      <c r="CM67" s="131"/>
      <c r="CN67" s="131"/>
      <c r="CO67" s="131"/>
      <c r="CP67" s="131"/>
      <c r="CQ67" s="131"/>
      <c r="CR67" s="131"/>
      <c r="CS67" s="131"/>
      <c r="CT67" s="131"/>
      <c r="CU67" s="76"/>
      <c r="CV67" s="76"/>
      <c r="CW67" s="76"/>
      <c r="CX67" s="76"/>
      <c r="CY67" s="76"/>
      <c r="CZ67" s="130" t="s">
        <v>13</v>
      </c>
      <c r="DA67" s="130"/>
      <c r="DB67" s="77">
        <f t="shared" ref="DB67" si="452">BW65</f>
        <v>26</v>
      </c>
      <c r="DC67" s="78" t="s">
        <v>14</v>
      </c>
      <c r="DD67" s="131" t="str">
        <f t="shared" ref="DD67" ca="1" si="453">BW66</f>
        <v>Býchory "B"</v>
      </c>
      <c r="DE67" s="131"/>
      <c r="DF67" s="131"/>
      <c r="DG67" s="131"/>
      <c r="DH67" s="131"/>
      <c r="DI67" s="131"/>
      <c r="DJ67" s="131"/>
      <c r="DK67" s="131"/>
      <c r="DL67" s="131"/>
      <c r="DM67" s="131"/>
      <c r="DN67" s="131"/>
      <c r="DO67" s="131"/>
      <c r="DP67" s="131"/>
      <c r="DQ67" s="75"/>
    </row>
    <row r="68" spans="4:121" ht="22.5" customHeight="1" thickTop="1" thickBot="1" x14ac:dyDescent="0.4">
      <c r="E68" s="268" t="s">
        <v>19</v>
      </c>
      <c r="F68" s="6">
        <f>F66+F$87</f>
        <v>0.40833333333333344</v>
      </c>
      <c r="G68" s="7">
        <f t="shared" ref="G68" si="454">G66+6</f>
        <v>29</v>
      </c>
      <c r="H68" s="8" t="s">
        <v>6</v>
      </c>
      <c r="I68" s="64" t="s">
        <v>7</v>
      </c>
      <c r="J68" s="9">
        <v>6</v>
      </c>
      <c r="K68" s="37" t="s">
        <v>8</v>
      </c>
      <c r="L68" s="10">
        <v>14</v>
      </c>
      <c r="M68" s="272">
        <v>12</v>
      </c>
      <c r="N68" s="274" t="s">
        <v>8</v>
      </c>
      <c r="O68" s="266">
        <v>8</v>
      </c>
      <c r="Q68" s="268" t="str">
        <f t="shared" ref="Q68" si="455">E68</f>
        <v>5. KOLO</v>
      </c>
      <c r="R68" s="6">
        <f t="shared" ref="R68" si="456">F68</f>
        <v>0.40833333333333344</v>
      </c>
      <c r="S68" s="7">
        <f t="shared" ref="S68" si="457">S66+6</f>
        <v>30</v>
      </c>
      <c r="T68" s="8" t="s">
        <v>6</v>
      </c>
      <c r="U68" s="64" t="s">
        <v>7</v>
      </c>
      <c r="V68" s="9">
        <v>22</v>
      </c>
      <c r="W68" s="37" t="s">
        <v>8</v>
      </c>
      <c r="X68" s="10">
        <v>27</v>
      </c>
      <c r="Y68" s="272">
        <v>5</v>
      </c>
      <c r="Z68" s="274" t="s">
        <v>8</v>
      </c>
      <c r="AA68" s="266">
        <v>15</v>
      </c>
      <c r="AC68" s="165"/>
      <c r="AD68" s="203"/>
      <c r="AE68" s="104"/>
      <c r="AF68" s="106"/>
      <c r="AG68" s="106"/>
      <c r="AH68" s="108"/>
      <c r="AI68" s="106"/>
      <c r="AJ68" s="110"/>
      <c r="AK68" s="106"/>
      <c r="AL68" s="106"/>
      <c r="AM68" s="106"/>
      <c r="AN68" s="108"/>
      <c r="AO68" s="106"/>
      <c r="AP68" s="110"/>
      <c r="AQ68" s="188"/>
      <c r="AR68" s="188"/>
      <c r="AS68" s="188"/>
      <c r="AT68" s="116"/>
      <c r="AU68" s="112"/>
      <c r="AV68" s="112"/>
      <c r="AW68" s="206"/>
      <c r="AX68" s="207"/>
      <c r="AY68" s="208"/>
      <c r="AZ68" s="167"/>
      <c r="BA68" s="169"/>
      <c r="BB68" s="160"/>
      <c r="BC68" s="196"/>
      <c r="BD68" s="198"/>
      <c r="BE68" s="114"/>
      <c r="BG68" s="16"/>
      <c r="BH68" s="16"/>
      <c r="BI68" s="16"/>
      <c r="BJ68" s="16"/>
      <c r="BK68" s="16"/>
      <c r="BL68" s="16"/>
      <c r="BM68" s="16"/>
      <c r="BN68" s="23"/>
      <c r="BY68" s="72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9"/>
      <c r="DL68" s="79"/>
      <c r="DM68" s="79"/>
      <c r="DN68" s="79"/>
      <c r="DO68" s="79"/>
      <c r="DP68" s="79"/>
      <c r="DQ68" s="75"/>
    </row>
    <row r="69" spans="4:121" ht="22.5" customHeight="1" thickTop="1" thickBot="1" x14ac:dyDescent="0.45">
      <c r="E69" s="269"/>
      <c r="F69" s="11"/>
      <c r="G69" s="12" t="s">
        <v>11</v>
      </c>
      <c r="H69" s="13">
        <f>H67</f>
        <v>5</v>
      </c>
      <c r="I69" s="63" t="s">
        <v>25</v>
      </c>
      <c r="J69" s="14" t="str">
        <f t="shared" ref="J69" ca="1" si="458">LOOKUP(J68,$B$2:$B$50,$C$2:$C$48)</f>
        <v>Č.Pečky "A"</v>
      </c>
      <c r="K69" s="38"/>
      <c r="L69" s="15" t="str">
        <f t="shared" ref="L69" ca="1" si="459">LOOKUP(L68,$B$2:$B$50,$C$2:$C$48)</f>
        <v>Lipanská "B"</v>
      </c>
      <c r="M69" s="273"/>
      <c r="N69" s="275"/>
      <c r="O69" s="267"/>
      <c r="Q69" s="269"/>
      <c r="R69" s="11"/>
      <c r="S69" s="12" t="s">
        <v>11</v>
      </c>
      <c r="T69" s="13">
        <f>T67</f>
        <v>6</v>
      </c>
      <c r="U69" s="63" t="s">
        <v>25</v>
      </c>
      <c r="V69" s="14" t="str">
        <f t="shared" ref="V69" ca="1" si="460">LOOKUP(V68,$B$2:$B$50,$C$2:$C$48)</f>
        <v>Velim "B"</v>
      </c>
      <c r="W69" s="38"/>
      <c r="X69" s="15" t="str">
        <f t="shared" ref="X69" ca="1" si="461">LOOKUP(X68,$B$2:$B$50,$C$2:$C$48)</f>
        <v>Týnec n.L. "B"</v>
      </c>
      <c r="Y69" s="273"/>
      <c r="Z69" s="275"/>
      <c r="AA69" s="267"/>
      <c r="AC69" s="161">
        <v>21</v>
      </c>
      <c r="AD69" s="203" t="str">
        <f ca="1">LOOKUP(AC69,B$2:B$50,C$2:C$48)</f>
        <v>Veltruby "B"</v>
      </c>
      <c r="AE69" s="104">
        <f>AV59</f>
        <v>5</v>
      </c>
      <c r="AF69" s="106" t="s">
        <v>8</v>
      </c>
      <c r="AG69" s="106">
        <f>AT59</f>
        <v>1</v>
      </c>
      <c r="AH69" s="108">
        <f>AV61</f>
        <v>4</v>
      </c>
      <c r="AI69" s="106" t="s">
        <v>8</v>
      </c>
      <c r="AJ69" s="110">
        <f>AT61</f>
        <v>10</v>
      </c>
      <c r="AK69" s="106">
        <f>AV63</f>
        <v>14</v>
      </c>
      <c r="AL69" s="106" t="s">
        <v>8</v>
      </c>
      <c r="AM69" s="106">
        <f>AT63</f>
        <v>2</v>
      </c>
      <c r="AN69" s="108">
        <f>AV65</f>
        <v>15</v>
      </c>
      <c r="AO69" s="106" t="s">
        <v>8</v>
      </c>
      <c r="AP69" s="110">
        <f>AT65</f>
        <v>5</v>
      </c>
      <c r="AQ69" s="106">
        <f>AV67</f>
        <v>14</v>
      </c>
      <c r="AR69" s="106" t="s">
        <v>8</v>
      </c>
      <c r="AS69" s="110">
        <f>AT67</f>
        <v>5</v>
      </c>
      <c r="AT69" s="193"/>
      <c r="AU69" s="174"/>
      <c r="AV69" s="174"/>
      <c r="AW69" s="206"/>
      <c r="AX69" s="207"/>
      <c r="AY69" s="208"/>
      <c r="AZ69" s="166">
        <f t="shared" ref="AZ69" si="462">AE69+AH69+AK69+AN69+AT69+AQ69+AW69</f>
        <v>52</v>
      </c>
      <c r="BA69" s="168" t="s">
        <v>8</v>
      </c>
      <c r="BB69" s="159">
        <f t="shared" ref="BB69" si="463">AG69+AJ69+AM69+AP69+AV69+AS69+AY69</f>
        <v>23</v>
      </c>
      <c r="BC69" s="195">
        <f t="shared" ref="BC69" si="464">IF(AZ69=0,0,AZ69/BB69)</f>
        <v>2.2608695652173911</v>
      </c>
      <c r="BD69" s="197">
        <f t="shared" ref="BD69" si="465">BG69+BH69+BI69+BJ69+BK69+BL69+BM69+BN69+(BC69/100)</f>
        <v>9.022608695652174</v>
      </c>
      <c r="BE69" s="102">
        <f>IF(BD69=0,"",RANK(BD69,BD$59:BD$70))</f>
        <v>2</v>
      </c>
      <c r="BG69" s="16">
        <f t="shared" ref="BG69" si="466">IF(AE69&gt;AG69,2,IF(AE69=AG69,0,1))</f>
        <v>2</v>
      </c>
      <c r="BH69" s="16">
        <f t="shared" ref="BH69" si="467">IF(AH69&gt;AJ69,2,IF(AH69=AJ69,0,1))</f>
        <v>1</v>
      </c>
      <c r="BI69" s="16">
        <f t="shared" ref="BI69" si="468">IF(AK69&gt;AM69,2,IF(AK69=AM69,0,1))</f>
        <v>2</v>
      </c>
      <c r="BJ69" s="16">
        <f t="shared" ref="BJ69" si="469">IF(AN69&gt;AP69,2,IF(AN69=AP69,0,1))</f>
        <v>2</v>
      </c>
      <c r="BK69" s="16">
        <f t="shared" ref="BK69" si="470">IF(AQ69&gt;AS69,2,IF(AQ69=AS69,0,1))</f>
        <v>2</v>
      </c>
      <c r="BL69" s="16">
        <f t="shared" ref="BL69" si="471">IF(AT69&gt;AV69,2,IF(AT69=AV69,0,1))</f>
        <v>0</v>
      </c>
      <c r="BM69" s="16">
        <f t="shared" ref="BM69" si="472">IF(AW69&gt;AY69,2,IF(AW69=AY69,0,1))</f>
        <v>0</v>
      </c>
      <c r="BN69" s="23"/>
      <c r="BY69" s="72"/>
      <c r="BZ69" s="80" t="s">
        <v>17</v>
      </c>
      <c r="CA69" s="81">
        <f t="shared" ref="CA69" si="473">CF67</f>
        <v>2</v>
      </c>
      <c r="CB69" s="82" t="s">
        <v>8</v>
      </c>
      <c r="CC69" s="83">
        <v>1</v>
      </c>
      <c r="CD69" s="83">
        <v>2</v>
      </c>
      <c r="CE69" s="83">
        <v>3</v>
      </c>
      <c r="CF69" s="83">
        <v>4</v>
      </c>
      <c r="CG69" s="83">
        <v>5</v>
      </c>
      <c r="CH69" s="83">
        <v>6</v>
      </c>
      <c r="CI69" s="83">
        <v>7</v>
      </c>
      <c r="CJ69" s="83">
        <v>8</v>
      </c>
      <c r="CK69" s="83">
        <v>9</v>
      </c>
      <c r="CL69" s="83">
        <v>10</v>
      </c>
      <c r="CM69" s="83">
        <v>11</v>
      </c>
      <c r="CN69" s="83">
        <v>12</v>
      </c>
      <c r="CO69" s="83">
        <v>13</v>
      </c>
      <c r="CP69" s="83">
        <v>14</v>
      </c>
      <c r="CQ69" s="83">
        <v>15</v>
      </c>
      <c r="CR69" s="83">
        <v>16</v>
      </c>
      <c r="CS69" s="83">
        <v>17</v>
      </c>
      <c r="CT69" s="83">
        <v>18</v>
      </c>
      <c r="CU69" s="83">
        <v>19</v>
      </c>
      <c r="CV69" s="83">
        <v>20</v>
      </c>
      <c r="CW69" s="83">
        <v>21</v>
      </c>
      <c r="CX69" s="83">
        <v>22</v>
      </c>
      <c r="CY69" s="83">
        <v>23</v>
      </c>
      <c r="CZ69" s="83">
        <v>24</v>
      </c>
      <c r="DA69" s="83">
        <v>25</v>
      </c>
      <c r="DB69" s="83">
        <v>26</v>
      </c>
      <c r="DC69" s="83">
        <v>27</v>
      </c>
      <c r="DD69" s="83">
        <v>28</v>
      </c>
      <c r="DE69" s="83">
        <v>29</v>
      </c>
      <c r="DF69" s="83">
        <v>30</v>
      </c>
      <c r="DG69" s="83">
        <v>31</v>
      </c>
      <c r="DH69" s="83">
        <v>32</v>
      </c>
      <c r="DI69" s="83">
        <v>33</v>
      </c>
      <c r="DJ69" s="83">
        <v>34</v>
      </c>
      <c r="DK69" s="84">
        <v>35</v>
      </c>
      <c r="DL69" s="84">
        <v>36</v>
      </c>
      <c r="DM69" s="84">
        <v>37</v>
      </c>
      <c r="DN69" s="84">
        <v>38</v>
      </c>
      <c r="DO69" s="84">
        <v>39</v>
      </c>
      <c r="DP69" s="84">
        <v>40</v>
      </c>
      <c r="DQ69" s="75"/>
    </row>
    <row r="70" spans="4:121" ht="22.5" customHeight="1" thickTop="1" thickBot="1" x14ac:dyDescent="0.4">
      <c r="D70" s="22"/>
      <c r="E70" s="268" t="s">
        <v>20</v>
      </c>
      <c r="F70" s="6">
        <f>F68+F$87</f>
        <v>0.4166666666666668</v>
      </c>
      <c r="G70" s="7">
        <f t="shared" ref="G70" si="474">G68+6</f>
        <v>35</v>
      </c>
      <c r="H70" s="8" t="s">
        <v>6</v>
      </c>
      <c r="I70" s="67" t="s">
        <v>7</v>
      </c>
      <c r="J70" s="9">
        <v>12</v>
      </c>
      <c r="K70" s="37" t="s">
        <v>8</v>
      </c>
      <c r="L70" s="10">
        <v>21</v>
      </c>
      <c r="M70" s="272">
        <v>2</v>
      </c>
      <c r="N70" s="274" t="s">
        <v>8</v>
      </c>
      <c r="O70" s="266">
        <v>14</v>
      </c>
      <c r="Q70" s="268" t="str">
        <f t="shared" ref="Q70" si="475">E70</f>
        <v>6. KOLO</v>
      </c>
      <c r="R70" s="6">
        <f t="shared" ref="R70" si="476">F70</f>
        <v>0.4166666666666668</v>
      </c>
      <c r="S70" s="7">
        <f t="shared" ref="S70" si="477">S68+6</f>
        <v>36</v>
      </c>
      <c r="T70" s="8" t="s">
        <v>6</v>
      </c>
      <c r="U70" s="67" t="s">
        <v>7</v>
      </c>
      <c r="V70" s="9">
        <v>13</v>
      </c>
      <c r="W70" s="37" t="s">
        <v>8</v>
      </c>
      <c r="X70" s="10">
        <v>20</v>
      </c>
      <c r="Y70" s="272">
        <v>8</v>
      </c>
      <c r="Z70" s="274" t="s">
        <v>8</v>
      </c>
      <c r="AA70" s="266">
        <v>9</v>
      </c>
      <c r="AC70" s="162"/>
      <c r="AD70" s="164"/>
      <c r="AE70" s="105"/>
      <c r="AF70" s="107"/>
      <c r="AG70" s="107"/>
      <c r="AH70" s="109"/>
      <c r="AI70" s="107"/>
      <c r="AJ70" s="111"/>
      <c r="AK70" s="107"/>
      <c r="AL70" s="107"/>
      <c r="AM70" s="107"/>
      <c r="AN70" s="109"/>
      <c r="AO70" s="107"/>
      <c r="AP70" s="111"/>
      <c r="AQ70" s="107"/>
      <c r="AR70" s="107"/>
      <c r="AS70" s="111"/>
      <c r="AT70" s="189"/>
      <c r="AU70" s="190"/>
      <c r="AV70" s="190"/>
      <c r="AW70" s="209"/>
      <c r="AX70" s="210"/>
      <c r="AY70" s="211"/>
      <c r="AZ70" s="154"/>
      <c r="BA70" s="156"/>
      <c r="BB70" s="158"/>
      <c r="BC70" s="212"/>
      <c r="BD70" s="192"/>
      <c r="BE70" s="103"/>
      <c r="BG70" s="16"/>
      <c r="BH70" s="16"/>
      <c r="BI70" s="16"/>
      <c r="BJ70" s="16"/>
      <c r="BK70" s="16"/>
      <c r="BL70" s="16"/>
      <c r="BM70" s="16"/>
      <c r="BN70" s="23"/>
      <c r="BY70" s="72"/>
      <c r="BZ70" s="85"/>
      <c r="CA70" s="86"/>
      <c r="CB70" s="87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9"/>
      <c r="DL70" s="89"/>
      <c r="DM70" s="89"/>
      <c r="DN70" s="89"/>
      <c r="DO70" s="89"/>
      <c r="DP70" s="89"/>
      <c r="DQ70" s="75"/>
    </row>
    <row r="71" spans="4:121" ht="22.5" customHeight="1" thickTop="1" thickBot="1" x14ac:dyDescent="0.45">
      <c r="D71" s="1"/>
      <c r="E71" s="269"/>
      <c r="F71" s="11"/>
      <c r="G71" s="12" t="s">
        <v>11</v>
      </c>
      <c r="H71" s="13">
        <f>H69</f>
        <v>5</v>
      </c>
      <c r="I71" s="68" t="s">
        <v>26</v>
      </c>
      <c r="J71" s="14" t="str">
        <f t="shared" ref="J71" ca="1" si="478">LOOKUP(J70,$B$2:$B$50,$C$2:$C$48)</f>
        <v>Velim "A"</v>
      </c>
      <c r="K71" s="38"/>
      <c r="L71" s="15" t="str">
        <f t="shared" ref="L71" ca="1" si="479">LOOKUP(L70,$B$2:$B$50,$C$2:$C$48)</f>
        <v>Veltruby "B"</v>
      </c>
      <c r="M71" s="273"/>
      <c r="N71" s="275"/>
      <c r="O71" s="267"/>
      <c r="Q71" s="269"/>
      <c r="R71" s="11"/>
      <c r="S71" s="12" t="s">
        <v>11</v>
      </c>
      <c r="T71" s="13">
        <f>T69</f>
        <v>6</v>
      </c>
      <c r="U71" s="68" t="s">
        <v>26</v>
      </c>
      <c r="V71" s="14" t="str">
        <f t="shared" ref="V71" ca="1" si="480">LOOKUP(V70,$B$2:$B$50,$C$2:$C$48)</f>
        <v>Prok.Velikého "B"</v>
      </c>
      <c r="W71" s="38"/>
      <c r="X71" s="15" t="str">
        <f t="shared" ref="X71" ca="1" si="481">LOOKUP(X70,$B$2:$B$50,$C$2:$C$48)</f>
        <v>Masarykova "B"</v>
      </c>
      <c r="Y71" s="273"/>
      <c r="Z71" s="275"/>
      <c r="AA71" s="267"/>
      <c r="AC71" s="35"/>
      <c r="AD71" s="36"/>
      <c r="AE71" s="18"/>
      <c r="AF71" s="18"/>
      <c r="AG71" s="18"/>
      <c r="AH71" s="18"/>
      <c r="AI71" s="18"/>
      <c r="AJ71" s="18"/>
      <c r="BY71" s="72"/>
      <c r="BZ71" s="90" t="s">
        <v>17</v>
      </c>
      <c r="CA71" s="91">
        <f t="shared" ref="CA71" si="482">DB67</f>
        <v>26</v>
      </c>
      <c r="CB71" s="92" t="s">
        <v>8</v>
      </c>
      <c r="CC71" s="83">
        <v>1</v>
      </c>
      <c r="CD71" s="83">
        <v>2</v>
      </c>
      <c r="CE71" s="83">
        <v>3</v>
      </c>
      <c r="CF71" s="83">
        <v>4</v>
      </c>
      <c r="CG71" s="83">
        <v>5</v>
      </c>
      <c r="CH71" s="83">
        <v>6</v>
      </c>
      <c r="CI71" s="83">
        <v>7</v>
      </c>
      <c r="CJ71" s="83">
        <v>8</v>
      </c>
      <c r="CK71" s="83">
        <v>9</v>
      </c>
      <c r="CL71" s="83">
        <v>10</v>
      </c>
      <c r="CM71" s="83">
        <v>11</v>
      </c>
      <c r="CN71" s="83">
        <v>12</v>
      </c>
      <c r="CO71" s="83">
        <v>13</v>
      </c>
      <c r="CP71" s="83">
        <v>14</v>
      </c>
      <c r="CQ71" s="83">
        <v>15</v>
      </c>
      <c r="CR71" s="83">
        <v>16</v>
      </c>
      <c r="CS71" s="83">
        <v>17</v>
      </c>
      <c r="CT71" s="83">
        <v>18</v>
      </c>
      <c r="CU71" s="83">
        <v>19</v>
      </c>
      <c r="CV71" s="83">
        <v>20</v>
      </c>
      <c r="CW71" s="83">
        <v>21</v>
      </c>
      <c r="CX71" s="83">
        <v>22</v>
      </c>
      <c r="CY71" s="83">
        <v>23</v>
      </c>
      <c r="CZ71" s="83">
        <v>24</v>
      </c>
      <c r="DA71" s="83">
        <v>25</v>
      </c>
      <c r="DB71" s="83">
        <v>26</v>
      </c>
      <c r="DC71" s="83">
        <v>27</v>
      </c>
      <c r="DD71" s="83">
        <v>28</v>
      </c>
      <c r="DE71" s="83">
        <v>29</v>
      </c>
      <c r="DF71" s="83">
        <v>30</v>
      </c>
      <c r="DG71" s="83">
        <v>31</v>
      </c>
      <c r="DH71" s="83">
        <v>32</v>
      </c>
      <c r="DI71" s="83">
        <v>33</v>
      </c>
      <c r="DJ71" s="83">
        <v>34</v>
      </c>
      <c r="DK71" s="84">
        <v>35</v>
      </c>
      <c r="DL71" s="84">
        <v>36</v>
      </c>
      <c r="DM71" s="84">
        <v>37</v>
      </c>
      <c r="DN71" s="84">
        <v>38</v>
      </c>
      <c r="DO71" s="84">
        <v>39</v>
      </c>
      <c r="DP71" s="84">
        <v>40</v>
      </c>
      <c r="DQ71" s="75"/>
    </row>
    <row r="72" spans="4:121" ht="22.5" customHeight="1" thickTop="1" thickBot="1" x14ac:dyDescent="0.4">
      <c r="D72" s="22"/>
      <c r="E72" s="268" t="s">
        <v>21</v>
      </c>
      <c r="F72" s="6">
        <f>F70+F$87</f>
        <v>0.42500000000000016</v>
      </c>
      <c r="G72" s="7">
        <f t="shared" ref="G72" si="483">G70+6</f>
        <v>41</v>
      </c>
      <c r="H72" s="8" t="s">
        <v>6</v>
      </c>
      <c r="I72" s="64" t="s">
        <v>7</v>
      </c>
      <c r="J72" s="9">
        <v>11</v>
      </c>
      <c r="K72" s="37" t="s">
        <v>8</v>
      </c>
      <c r="L72" s="10">
        <v>27</v>
      </c>
      <c r="M72" s="272">
        <v>12</v>
      </c>
      <c r="N72" s="274" t="s">
        <v>8</v>
      </c>
      <c r="O72" s="266">
        <v>5</v>
      </c>
      <c r="Q72" s="268" t="str">
        <f t="shared" ref="Q72" si="484">E72</f>
        <v>7. KOLO</v>
      </c>
      <c r="R72" s="6">
        <f t="shared" ref="R72" si="485">F72</f>
        <v>0.42500000000000016</v>
      </c>
      <c r="S72" s="7">
        <f t="shared" ref="S72" si="486">S70+6</f>
        <v>42</v>
      </c>
      <c r="T72" s="8" t="s">
        <v>6</v>
      </c>
      <c r="U72" s="64" t="s">
        <v>7</v>
      </c>
      <c r="V72" s="9">
        <v>3</v>
      </c>
      <c r="W72" s="37" t="s">
        <v>8</v>
      </c>
      <c r="X72" s="10">
        <v>6</v>
      </c>
      <c r="Y72" s="272">
        <v>12</v>
      </c>
      <c r="Z72" s="274" t="s">
        <v>8</v>
      </c>
      <c r="AA72" s="266">
        <v>9</v>
      </c>
      <c r="AC72" s="96" t="s">
        <v>27</v>
      </c>
      <c r="AD72" s="97" t="str">
        <f ca="1">IF(BE5=1,AD5,IF(BE7=1,AD7,IF(BE9=1,AD9,IF(BE11=1,AD11,IF(BE13=1,AD13,IF(BE15=1,AD15,IF(BE17=1,AD17,"")))))))</f>
        <v>Ovčárecká "A"</v>
      </c>
      <c r="AE72" s="18"/>
      <c r="AF72" s="18"/>
      <c r="AG72" s="18"/>
      <c r="AH72" s="18"/>
      <c r="AI72" s="18"/>
      <c r="AJ72" s="18"/>
      <c r="BY72" s="93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4"/>
      <c r="DI72" s="94"/>
      <c r="DJ72" s="94"/>
      <c r="DK72" s="94"/>
      <c r="DL72" s="94"/>
      <c r="DM72" s="94"/>
      <c r="DN72" s="94"/>
      <c r="DO72" s="94"/>
      <c r="DP72" s="94"/>
      <c r="DQ72" s="95"/>
    </row>
    <row r="73" spans="4:121" ht="22.5" customHeight="1" thickTop="1" thickBot="1" x14ac:dyDescent="0.45">
      <c r="D73" s="1"/>
      <c r="E73" s="269"/>
      <c r="F73" s="11"/>
      <c r="G73" s="12" t="s">
        <v>11</v>
      </c>
      <c r="H73" s="13">
        <f>H71</f>
        <v>5</v>
      </c>
      <c r="I73" s="63" t="s">
        <v>25</v>
      </c>
      <c r="J73" s="14" t="str">
        <f t="shared" ref="J73" ca="1" si="487">LOOKUP(J72,$B$2:$B$50,$C$2:$C$48)</f>
        <v>Veltruby "A"</v>
      </c>
      <c r="K73" s="38"/>
      <c r="L73" s="15" t="str">
        <f t="shared" ref="L73" ca="1" si="488">LOOKUP(L72,$B$2:$B$50,$C$2:$C$48)</f>
        <v>Týnec n.L. "B"</v>
      </c>
      <c r="M73" s="273"/>
      <c r="N73" s="275"/>
      <c r="O73" s="267"/>
      <c r="Q73" s="269"/>
      <c r="R73" s="11"/>
      <c r="S73" s="12" t="s">
        <v>11</v>
      </c>
      <c r="T73" s="13">
        <f>T71</f>
        <v>6</v>
      </c>
      <c r="U73" s="63" t="s">
        <v>25</v>
      </c>
      <c r="V73" s="14" t="str">
        <f t="shared" ref="V73" ca="1" si="489">LOOKUP(V72,$B$2:$B$50,$C$2:$C$48)</f>
        <v>Prok.Velikého "A"</v>
      </c>
      <c r="W73" s="38"/>
      <c r="X73" s="15" t="str">
        <f t="shared" ref="X73" ca="1" si="490">LOOKUP(X72,$B$2:$B$50,$C$2:$C$48)</f>
        <v>Č.Pečky "A"</v>
      </c>
      <c r="Y73" s="273"/>
      <c r="Z73" s="275"/>
      <c r="AA73" s="267"/>
      <c r="AC73" s="96" t="s">
        <v>28</v>
      </c>
      <c r="AD73" s="97" t="str">
        <f ca="1">IF(BE5=2,AD5,IF(BE7=2,AD7,IF(BE9=2,AD9,IF(BE11=2,AD11,IF(BE13=2,AD13,IF(BE15=2,AD15,IF(BE17=2,AD17,"")))))))</f>
        <v>Býchory "A"</v>
      </c>
      <c r="AE73" s="18"/>
      <c r="AF73" s="18"/>
      <c r="AG73" s="18"/>
      <c r="AH73" s="18"/>
      <c r="AI73" s="18"/>
      <c r="AJ73" s="18"/>
      <c r="BY73" s="137">
        <f t="shared" ref="BY73" si="491">BQ74</f>
        <v>0.44166666666666687</v>
      </c>
      <c r="BZ73" s="138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70"/>
      <c r="DN73" s="70" t="s">
        <v>37</v>
      </c>
      <c r="DO73" s="69"/>
      <c r="DP73" s="70" t="str">
        <f t="shared" ref="DP73" si="492">BT75</f>
        <v>A</v>
      </c>
      <c r="DQ73" s="71"/>
    </row>
    <row r="74" spans="4:121" ht="22.5" customHeight="1" thickTop="1" thickBot="1" x14ac:dyDescent="0.4">
      <c r="D74" s="22"/>
      <c r="E74" s="268" t="s">
        <v>22</v>
      </c>
      <c r="F74" s="6">
        <f>F72+F$87</f>
        <v>0.43333333333333351</v>
      </c>
      <c r="G74" s="7">
        <f t="shared" ref="G74" si="493">G72+6</f>
        <v>47</v>
      </c>
      <c r="H74" s="8" t="s">
        <v>6</v>
      </c>
      <c r="I74" s="67" t="s">
        <v>7</v>
      </c>
      <c r="J74" s="9">
        <v>5</v>
      </c>
      <c r="K74" s="37" t="s">
        <v>8</v>
      </c>
      <c r="L74" s="10">
        <v>13</v>
      </c>
      <c r="M74" s="272">
        <v>18</v>
      </c>
      <c r="N74" s="274" t="s">
        <v>8</v>
      </c>
      <c r="O74" s="266">
        <v>7</v>
      </c>
      <c r="Q74" s="268" t="str">
        <f t="shared" ref="Q74" si="494">E74</f>
        <v>8. KOLO</v>
      </c>
      <c r="R74" s="6">
        <f t="shared" ref="R74" si="495">F74</f>
        <v>0.43333333333333351</v>
      </c>
      <c r="S74" s="7">
        <f t="shared" ref="S74" si="496">S72+6</f>
        <v>48</v>
      </c>
      <c r="T74" s="8" t="s">
        <v>6</v>
      </c>
      <c r="U74" s="67" t="s">
        <v>7</v>
      </c>
      <c r="V74" s="9">
        <v>20</v>
      </c>
      <c r="W74" s="37" t="s">
        <v>8</v>
      </c>
      <c r="X74" s="10">
        <v>21</v>
      </c>
      <c r="Y74" s="272">
        <v>5</v>
      </c>
      <c r="Z74" s="274" t="s">
        <v>8</v>
      </c>
      <c r="AA74" s="266">
        <v>14</v>
      </c>
      <c r="AC74" s="96" t="s">
        <v>29</v>
      </c>
      <c r="AD74" s="97" t="str">
        <f ca="1">IF(BE23=1,AD23,IF(BE25=1,AD25,IF(BE27=1,AD27,IF(BE29=1,AD29,IF(BE31=1,AD31,IF(BE33=1,AD33,IF(BE35=1,AD35,"")))))))</f>
        <v>Č.Pečky "B"</v>
      </c>
      <c r="AE74" s="18"/>
      <c r="AF74" s="18"/>
      <c r="AG74" s="18"/>
      <c r="AH74" s="18"/>
      <c r="AI74" s="18"/>
      <c r="AJ74" s="18"/>
      <c r="BP74" t="str">
        <f t="shared" ref="BP74:BU75" si="497">E18</f>
        <v>9. KOLO</v>
      </c>
      <c r="BQ74">
        <f t="shared" si="497"/>
        <v>0.44166666666666687</v>
      </c>
      <c r="BR74">
        <f t="shared" si="497"/>
        <v>49</v>
      </c>
      <c r="BS74" t="str">
        <f t="shared" si="497"/>
        <v>HŘIŠTĚ</v>
      </c>
      <c r="BT74" t="str">
        <f t="shared" si="497"/>
        <v>skupina</v>
      </c>
      <c r="BU74">
        <f t="shared" si="497"/>
        <v>1</v>
      </c>
      <c r="BV74" t="str">
        <f t="shared" ref="BV74" si="498">K18</f>
        <v>:</v>
      </c>
      <c r="BW74">
        <f>L18</f>
        <v>25</v>
      </c>
      <c r="BY74" s="72"/>
      <c r="BZ74" s="139" t="str">
        <f t="shared" ref="BZ74" si="499">BP74</f>
        <v>9. KOLO</v>
      </c>
      <c r="CA74" s="139"/>
      <c r="CB74" s="139"/>
      <c r="CC74" s="139"/>
      <c r="CD74" s="73"/>
      <c r="CE74" s="140"/>
      <c r="CF74" s="140"/>
      <c r="CG74" s="73"/>
      <c r="CH74" s="73"/>
      <c r="CI74" s="73"/>
      <c r="CJ74" s="73"/>
      <c r="CK74" s="73"/>
      <c r="CL74" s="73"/>
      <c r="CM74" s="73"/>
      <c r="CN74" s="73"/>
      <c r="CO74" s="73"/>
      <c r="CP74" s="141">
        <f t="shared" ref="CP74" si="500">BR74</f>
        <v>49</v>
      </c>
      <c r="CQ74" s="141"/>
      <c r="CR74" s="141"/>
      <c r="CS74" s="141"/>
      <c r="CT74" s="141"/>
      <c r="CU74" s="142" t="s">
        <v>9</v>
      </c>
      <c r="CV74" s="142"/>
      <c r="CW74" s="142"/>
      <c r="CX74" s="73"/>
      <c r="CY74" s="73"/>
      <c r="CZ74" s="73"/>
      <c r="DA74" s="73"/>
      <c r="DB74" s="73"/>
      <c r="DC74" s="73"/>
      <c r="DD74" s="73"/>
      <c r="DE74" s="73"/>
      <c r="DF74" s="73"/>
      <c r="DG74" s="73"/>
      <c r="DH74" s="73"/>
      <c r="DI74" s="73"/>
      <c r="DJ74" s="73"/>
      <c r="DK74" s="74"/>
      <c r="DL74" s="143" t="s">
        <v>10</v>
      </c>
      <c r="DM74" s="143"/>
      <c r="DN74" s="143"/>
      <c r="DO74" s="144">
        <f t="shared" ref="DO74" si="501">BS75</f>
        <v>1</v>
      </c>
      <c r="DP74" s="144"/>
      <c r="DQ74" s="75"/>
    </row>
    <row r="75" spans="4:121" ht="22.5" customHeight="1" thickTop="1" thickBot="1" x14ac:dyDescent="0.45">
      <c r="D75" s="1"/>
      <c r="E75" s="269"/>
      <c r="F75" s="11"/>
      <c r="G75" s="12" t="s">
        <v>11</v>
      </c>
      <c r="H75" s="13">
        <f>H73</f>
        <v>5</v>
      </c>
      <c r="I75" s="68" t="s">
        <v>26</v>
      </c>
      <c r="J75" s="14" t="str">
        <f t="shared" ref="J75" ca="1" si="502">LOOKUP(J74,$B$2:$B$50,$C$2:$C$48)</f>
        <v>Lipanská "A"</v>
      </c>
      <c r="K75" s="38"/>
      <c r="L75" s="15" t="str">
        <f t="shared" ref="L75" ca="1" si="503">LOOKUP(L74,$B$2:$B$50,$C$2:$C$48)</f>
        <v>Prok.Velikého "B"</v>
      </c>
      <c r="M75" s="273"/>
      <c r="N75" s="275"/>
      <c r="O75" s="267"/>
      <c r="Q75" s="269"/>
      <c r="R75" s="11"/>
      <c r="S75" s="12" t="s">
        <v>11</v>
      </c>
      <c r="T75" s="13">
        <f>T73</f>
        <v>6</v>
      </c>
      <c r="U75" s="68" t="s">
        <v>26</v>
      </c>
      <c r="V75" s="14" t="str">
        <f t="shared" ref="V75" ca="1" si="504">LOOKUP(V74,$B$2:$B$50,$C$2:$C$48)</f>
        <v>Masarykova "B"</v>
      </c>
      <c r="W75" s="38"/>
      <c r="X75" s="15" t="str">
        <f t="shared" ref="X75" ca="1" si="505">LOOKUP(X74,$B$2:$B$50,$C$2:$C$48)</f>
        <v>Veltruby "B"</v>
      </c>
      <c r="Y75" s="273"/>
      <c r="Z75" s="275"/>
      <c r="AA75" s="267"/>
      <c r="AC75" s="96" t="s">
        <v>30</v>
      </c>
      <c r="AD75" s="97" t="str">
        <f ca="1">IF(BE23=2,AD23,IF(BE25=2,AD25,IF(BE27=2,AD27,IF(BE29=2,AD29,IF(BE31=2,AD31,IF(BE33=2,AD33,IF(BE35=2,AD35,"")))))))</f>
        <v>V.Osek "B"</v>
      </c>
      <c r="AF75" s="18"/>
      <c r="AG75" s="18"/>
      <c r="AH75" s="18"/>
      <c r="AI75" s="18"/>
      <c r="AJ75" s="18"/>
      <c r="BP75">
        <f t="shared" si="497"/>
        <v>0</v>
      </c>
      <c r="BQ75">
        <f t="shared" si="497"/>
        <v>0</v>
      </c>
      <c r="BR75" t="str">
        <f t="shared" si="497"/>
        <v>zápas</v>
      </c>
      <c r="BS75">
        <f t="shared" si="497"/>
        <v>1</v>
      </c>
      <c r="BT75" t="str">
        <f t="shared" si="497"/>
        <v>A</v>
      </c>
      <c r="BU75" t="str">
        <f t="shared" ca="1" si="497"/>
        <v>Kmochova "A"</v>
      </c>
      <c r="BW75" t="str">
        <f ca="1">L19</f>
        <v>Týnec n.L. "A"</v>
      </c>
      <c r="BY75" s="72"/>
      <c r="BZ75" s="139"/>
      <c r="CA75" s="139"/>
      <c r="CB75" s="139"/>
      <c r="CC75" s="139"/>
      <c r="CD75" s="73"/>
      <c r="CE75" s="140"/>
      <c r="CF75" s="140"/>
      <c r="CG75" s="73"/>
      <c r="CH75" s="73"/>
      <c r="CI75" s="73"/>
      <c r="CJ75" s="73"/>
      <c r="CK75" s="73"/>
      <c r="CL75" s="73"/>
      <c r="CM75" s="73"/>
      <c r="CN75" s="73"/>
      <c r="CO75" s="73"/>
      <c r="CP75" s="141"/>
      <c r="CQ75" s="141"/>
      <c r="CR75" s="141"/>
      <c r="CS75" s="141"/>
      <c r="CT75" s="141"/>
      <c r="CU75" s="142"/>
      <c r="CV75" s="142"/>
      <c r="CW75" s="142"/>
      <c r="CX75" s="73"/>
      <c r="CY75" s="73"/>
      <c r="CZ75" s="73"/>
      <c r="DA75" s="73"/>
      <c r="DB75" s="73"/>
      <c r="DC75" s="73"/>
      <c r="DD75" s="73"/>
      <c r="DE75" s="73"/>
      <c r="DF75" s="73"/>
      <c r="DG75" s="73"/>
      <c r="DH75" s="73"/>
      <c r="DI75" s="73"/>
      <c r="DJ75" s="73"/>
      <c r="DK75" s="74"/>
      <c r="DL75" s="143"/>
      <c r="DM75" s="143"/>
      <c r="DN75" s="143"/>
      <c r="DO75" s="144"/>
      <c r="DP75" s="144"/>
      <c r="DQ75" s="75"/>
    </row>
    <row r="76" spans="4:121" ht="22.5" customHeight="1" thickTop="1" thickBot="1" x14ac:dyDescent="0.4">
      <c r="E76" s="268" t="s">
        <v>23</v>
      </c>
      <c r="F76" s="6">
        <f>F74+F$87</f>
        <v>0.44166666666666687</v>
      </c>
      <c r="G76" s="7">
        <f t="shared" ref="G76" si="506">G74+6</f>
        <v>53</v>
      </c>
      <c r="H76" s="8" t="s">
        <v>6</v>
      </c>
      <c r="I76" s="64" t="s">
        <v>7</v>
      </c>
      <c r="J76" s="9">
        <v>6</v>
      </c>
      <c r="K76" s="37" t="s">
        <v>8</v>
      </c>
      <c r="L76" s="10">
        <v>22</v>
      </c>
      <c r="M76" s="272">
        <v>13</v>
      </c>
      <c r="N76" s="274" t="s">
        <v>8</v>
      </c>
      <c r="O76" s="266">
        <v>5</v>
      </c>
      <c r="Q76" s="268" t="str">
        <f t="shared" ref="Q76" si="507">E76</f>
        <v>9. KOLO</v>
      </c>
      <c r="R76" s="6">
        <f t="shared" ref="R76" si="508">F76</f>
        <v>0.44166666666666687</v>
      </c>
      <c r="S76" s="7">
        <f t="shared" ref="S76" si="509">S74+6</f>
        <v>54</v>
      </c>
      <c r="T76" s="8" t="s">
        <v>6</v>
      </c>
      <c r="U76" s="64" t="s">
        <v>7</v>
      </c>
      <c r="V76" s="9">
        <v>11</v>
      </c>
      <c r="W76" s="37" t="s">
        <v>8</v>
      </c>
      <c r="X76" s="10">
        <v>19</v>
      </c>
      <c r="Y76" s="272">
        <v>11</v>
      </c>
      <c r="Z76" s="274" t="s">
        <v>8</v>
      </c>
      <c r="AA76" s="266">
        <v>5</v>
      </c>
      <c r="AC76" s="96" t="s">
        <v>31</v>
      </c>
      <c r="AD76" s="97" t="str">
        <f ca="1">IF(BE41=1,AD41,IF(BE43=1,AD43,IF(BE45=1,AD45,IF(BE47=1,AD47,IF(BE49=1,AD49,IF(BE51=1,AD51,IF(BE53=1,AD53,"")))))))</f>
        <v>Veltruby "A"</v>
      </c>
      <c r="AF76" s="18"/>
      <c r="AG76" s="18"/>
      <c r="AH76" s="18"/>
      <c r="AI76" s="18"/>
      <c r="AJ76" s="18"/>
      <c r="BY76" s="72"/>
      <c r="BZ76" s="76"/>
      <c r="CA76" s="76"/>
      <c r="CB76" s="76"/>
      <c r="CC76" s="76"/>
      <c r="CD76" s="130" t="s">
        <v>13</v>
      </c>
      <c r="CE76" s="130"/>
      <c r="CF76" s="77">
        <f t="shared" ref="CF76" si="510">BU74</f>
        <v>1</v>
      </c>
      <c r="CG76" s="78" t="s">
        <v>14</v>
      </c>
      <c r="CH76" s="131" t="str">
        <f t="shared" ref="CH76" ca="1" si="511">BU75</f>
        <v>Kmochova "A"</v>
      </c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76"/>
      <c r="CV76" s="76"/>
      <c r="CW76" s="76"/>
      <c r="CX76" s="76"/>
      <c r="CY76" s="76"/>
      <c r="CZ76" s="130" t="s">
        <v>13</v>
      </c>
      <c r="DA76" s="130"/>
      <c r="DB76" s="77">
        <f t="shared" ref="DB76" si="512">BW74</f>
        <v>25</v>
      </c>
      <c r="DC76" s="78" t="s">
        <v>14</v>
      </c>
      <c r="DD76" s="131" t="str">
        <f t="shared" ref="DD76" ca="1" si="513">BW75</f>
        <v>Týnec n.L. "A"</v>
      </c>
      <c r="DE76" s="131"/>
      <c r="DF76" s="131"/>
      <c r="DG76" s="131"/>
      <c r="DH76" s="131"/>
      <c r="DI76" s="131"/>
      <c r="DJ76" s="131"/>
      <c r="DK76" s="131"/>
      <c r="DL76" s="131"/>
      <c r="DM76" s="131"/>
      <c r="DN76" s="131"/>
      <c r="DO76" s="131"/>
      <c r="DP76" s="131"/>
      <c r="DQ76" s="75"/>
    </row>
    <row r="77" spans="4:121" ht="22.5" customHeight="1" thickTop="1" thickBot="1" x14ac:dyDescent="0.45">
      <c r="E77" s="269"/>
      <c r="F77" s="11"/>
      <c r="G77" s="12" t="s">
        <v>11</v>
      </c>
      <c r="H77" s="13">
        <f>H75</f>
        <v>5</v>
      </c>
      <c r="I77" s="63" t="s">
        <v>25</v>
      </c>
      <c r="J77" s="14" t="str">
        <f t="shared" ref="J77" ca="1" si="514">LOOKUP(J76,$B$2:$B$50,$C$2:$C$48)</f>
        <v>Č.Pečky "A"</v>
      </c>
      <c r="K77" s="38"/>
      <c r="L77" s="15" t="str">
        <f t="shared" ref="L77" ca="1" si="515">LOOKUP(L76,$B$2:$B$50,$C$2:$C$48)</f>
        <v>Velim "B"</v>
      </c>
      <c r="M77" s="273"/>
      <c r="N77" s="275"/>
      <c r="O77" s="267"/>
      <c r="Q77" s="269"/>
      <c r="R77" s="11"/>
      <c r="S77" s="12" t="s">
        <v>11</v>
      </c>
      <c r="T77" s="13">
        <f>T75</f>
        <v>6</v>
      </c>
      <c r="U77" s="63" t="s">
        <v>25</v>
      </c>
      <c r="V77" s="14" t="str">
        <f t="shared" ref="V77" ca="1" si="516">LOOKUP(V76,$B$2:$B$50,$C$2:$C$48)</f>
        <v>Veltruby "A"</v>
      </c>
      <c r="W77" s="38"/>
      <c r="X77" s="15" t="str">
        <f t="shared" ref="X77" ca="1" si="517">LOOKUP(X76,$B$2:$B$50,$C$2:$C$48)</f>
        <v>Ovčárecká "B"</v>
      </c>
      <c r="Y77" s="273"/>
      <c r="Z77" s="275"/>
      <c r="AA77" s="267"/>
      <c r="AC77" s="96" t="s">
        <v>32</v>
      </c>
      <c r="AD77" s="97" t="str">
        <f ca="1">IF(BE41=2,AD41,IF(BE43=2,AD43,IF(BE45=2,AD45,IF(BE47=2,AD47,IF(BE49=2,AD49,IF(BE51=2,AD51,IF(BE53=2,AD53,"")))))))</f>
        <v>Prok.Velikého "A"</v>
      </c>
      <c r="AF77" s="18"/>
      <c r="AG77" s="18"/>
      <c r="AH77" s="18"/>
      <c r="AI77" s="18"/>
      <c r="AJ77" s="18"/>
      <c r="BY77" s="72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9"/>
      <c r="DL77" s="79"/>
      <c r="DM77" s="79"/>
      <c r="DN77" s="79"/>
      <c r="DO77" s="79"/>
      <c r="DP77" s="79"/>
      <c r="DQ77" s="75"/>
    </row>
    <row r="78" spans="4:121" ht="22.5" customHeight="1" thickTop="1" thickBot="1" x14ac:dyDescent="0.45">
      <c r="E78" s="268" t="s">
        <v>24</v>
      </c>
      <c r="F78" s="6">
        <f>F76+F$87</f>
        <v>0.45000000000000023</v>
      </c>
      <c r="G78" s="7">
        <f t="shared" ref="G78" si="518">G76+6</f>
        <v>59</v>
      </c>
      <c r="H78" s="8" t="s">
        <v>6</v>
      </c>
      <c r="I78" s="67" t="s">
        <v>7</v>
      </c>
      <c r="J78" s="9">
        <v>12</v>
      </c>
      <c r="K78" s="37" t="s">
        <v>8</v>
      </c>
      <c r="L78" s="10">
        <v>20</v>
      </c>
      <c r="M78" s="272">
        <v>8</v>
      </c>
      <c r="N78" s="274" t="s">
        <v>8</v>
      </c>
      <c r="O78" s="266">
        <v>17</v>
      </c>
      <c r="Q78" s="268" t="str">
        <f t="shared" ref="Q78" si="519">E78</f>
        <v>10. KOLO</v>
      </c>
      <c r="R78" s="6">
        <f t="shared" ref="R78" si="520">F78</f>
        <v>0.45000000000000023</v>
      </c>
      <c r="S78" s="7">
        <f t="shared" ref="S78" si="521">S76+6</f>
        <v>60</v>
      </c>
      <c r="T78" s="8" t="s">
        <v>6</v>
      </c>
      <c r="U78" s="67" t="s">
        <v>7</v>
      </c>
      <c r="V78" s="9">
        <v>5</v>
      </c>
      <c r="W78" s="37" t="s">
        <v>8</v>
      </c>
      <c r="X78" s="10">
        <v>21</v>
      </c>
      <c r="Y78" s="272">
        <v>10</v>
      </c>
      <c r="Z78" s="274" t="s">
        <v>8</v>
      </c>
      <c r="AA78" s="266">
        <v>4</v>
      </c>
      <c r="AC78" s="96" t="s">
        <v>33</v>
      </c>
      <c r="AD78" s="97" t="str">
        <f ca="1">IF(BE59=1,AD59,IF(BE61=1,AD61,IF(BE63=1,AD63,IF(BE65=1,AD65,IF(BE67=1,AD67,IF(BE69=1,AD69,""))))))</f>
        <v>Lipanská "A"</v>
      </c>
      <c r="AF78" s="18"/>
      <c r="AG78" s="18"/>
      <c r="AH78" s="18"/>
      <c r="AI78" s="18"/>
      <c r="AJ78" s="18"/>
      <c r="BY78" s="72"/>
      <c r="BZ78" s="80" t="s">
        <v>17</v>
      </c>
      <c r="CA78" s="81">
        <f t="shared" ref="CA78" si="522">CF76</f>
        <v>1</v>
      </c>
      <c r="CB78" s="82" t="s">
        <v>8</v>
      </c>
      <c r="CC78" s="83">
        <v>1</v>
      </c>
      <c r="CD78" s="83">
        <v>2</v>
      </c>
      <c r="CE78" s="83">
        <v>3</v>
      </c>
      <c r="CF78" s="83">
        <v>4</v>
      </c>
      <c r="CG78" s="83">
        <v>5</v>
      </c>
      <c r="CH78" s="83">
        <v>6</v>
      </c>
      <c r="CI78" s="83">
        <v>7</v>
      </c>
      <c r="CJ78" s="83">
        <v>8</v>
      </c>
      <c r="CK78" s="83">
        <v>9</v>
      </c>
      <c r="CL78" s="83">
        <v>10</v>
      </c>
      <c r="CM78" s="83">
        <v>11</v>
      </c>
      <c r="CN78" s="83">
        <v>12</v>
      </c>
      <c r="CO78" s="83">
        <v>13</v>
      </c>
      <c r="CP78" s="83">
        <v>14</v>
      </c>
      <c r="CQ78" s="83">
        <v>15</v>
      </c>
      <c r="CR78" s="83">
        <v>16</v>
      </c>
      <c r="CS78" s="83">
        <v>17</v>
      </c>
      <c r="CT78" s="83">
        <v>18</v>
      </c>
      <c r="CU78" s="83">
        <v>19</v>
      </c>
      <c r="CV78" s="83">
        <v>20</v>
      </c>
      <c r="CW78" s="83">
        <v>21</v>
      </c>
      <c r="CX78" s="83">
        <v>22</v>
      </c>
      <c r="CY78" s="83">
        <v>23</v>
      </c>
      <c r="CZ78" s="83">
        <v>24</v>
      </c>
      <c r="DA78" s="83">
        <v>25</v>
      </c>
      <c r="DB78" s="83">
        <v>26</v>
      </c>
      <c r="DC78" s="83">
        <v>27</v>
      </c>
      <c r="DD78" s="83">
        <v>28</v>
      </c>
      <c r="DE78" s="83">
        <v>29</v>
      </c>
      <c r="DF78" s="83">
        <v>30</v>
      </c>
      <c r="DG78" s="83">
        <v>31</v>
      </c>
      <c r="DH78" s="83">
        <v>32</v>
      </c>
      <c r="DI78" s="83">
        <v>33</v>
      </c>
      <c r="DJ78" s="83">
        <v>34</v>
      </c>
      <c r="DK78" s="84">
        <v>35</v>
      </c>
      <c r="DL78" s="84">
        <v>36</v>
      </c>
      <c r="DM78" s="84">
        <v>37</v>
      </c>
      <c r="DN78" s="84">
        <v>38</v>
      </c>
      <c r="DO78" s="84">
        <v>39</v>
      </c>
      <c r="DP78" s="84">
        <v>40</v>
      </c>
      <c r="DQ78" s="75"/>
    </row>
    <row r="79" spans="4:121" ht="22.5" customHeight="1" thickTop="1" thickBot="1" x14ac:dyDescent="0.45">
      <c r="E79" s="269"/>
      <c r="F79" s="11"/>
      <c r="G79" s="12" t="s">
        <v>11</v>
      </c>
      <c r="H79" s="13">
        <f>H77</f>
        <v>5</v>
      </c>
      <c r="I79" s="68" t="s">
        <v>26</v>
      </c>
      <c r="J79" s="14" t="str">
        <f t="shared" ref="J79" ca="1" si="523">LOOKUP(J78,$B$2:$B$50,$C$2:$C$48)</f>
        <v>Velim "A"</v>
      </c>
      <c r="K79" s="38"/>
      <c r="L79" s="15" t="str">
        <f t="shared" ref="L79" ca="1" si="524">LOOKUP(L78,$B$2:$B$50,$C$2:$C$48)</f>
        <v>Masarykova "B"</v>
      </c>
      <c r="M79" s="273"/>
      <c r="N79" s="275"/>
      <c r="O79" s="267"/>
      <c r="Q79" s="269"/>
      <c r="R79" s="11"/>
      <c r="S79" s="12" t="s">
        <v>11</v>
      </c>
      <c r="T79" s="13">
        <f>T77</f>
        <v>6</v>
      </c>
      <c r="U79" s="68" t="s">
        <v>26</v>
      </c>
      <c r="V79" s="14" t="str">
        <f t="shared" ref="V79" ca="1" si="525">LOOKUP(V78,$B$2:$B$50,$C$2:$C$48)</f>
        <v>Lipanská "A"</v>
      </c>
      <c r="W79" s="38"/>
      <c r="X79" s="15" t="str">
        <f t="shared" ref="X79" ca="1" si="526">LOOKUP(X78,$B$2:$B$50,$C$2:$C$48)</f>
        <v>Veltruby "B"</v>
      </c>
      <c r="Y79" s="273"/>
      <c r="Z79" s="275"/>
      <c r="AA79" s="267"/>
      <c r="AC79" s="96" t="s">
        <v>34</v>
      </c>
      <c r="AD79" s="97" t="str">
        <f ca="1">IF(BE59=2,AD59,IF(BE61=2,AD61,IF(BE63=2,AD63,IF(BE65=2,AD65,IF(BE67=2,AD67,IF(BE69=2,AD69,""))))))</f>
        <v>Veltruby "B"</v>
      </c>
      <c r="AF79" s="18"/>
      <c r="AG79" s="18"/>
      <c r="AH79" s="18"/>
      <c r="AI79" s="18"/>
      <c r="AJ79" s="18"/>
      <c r="BY79" s="72"/>
      <c r="BZ79" s="85"/>
      <c r="CA79" s="86"/>
      <c r="CB79" s="87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88"/>
      <c r="CN79" s="88"/>
      <c r="CO79" s="88"/>
      <c r="CP79" s="88"/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/>
      <c r="DC79" s="88"/>
      <c r="DD79" s="88"/>
      <c r="DE79" s="88"/>
      <c r="DF79" s="88"/>
      <c r="DG79" s="88"/>
      <c r="DH79" s="88"/>
      <c r="DI79" s="88"/>
      <c r="DJ79" s="88"/>
      <c r="DK79" s="89"/>
      <c r="DL79" s="89"/>
      <c r="DM79" s="89"/>
      <c r="DN79" s="89"/>
      <c r="DO79" s="89"/>
      <c r="DP79" s="89"/>
      <c r="DQ79" s="75"/>
    </row>
    <row r="80" spans="4:121" ht="22.5" customHeight="1" thickTop="1" thickBot="1" x14ac:dyDescent="0.45">
      <c r="E80" s="268" t="s">
        <v>108</v>
      </c>
      <c r="F80" s="6">
        <f>F78+F$87</f>
        <v>0.45833333333333359</v>
      </c>
      <c r="G80" s="7">
        <f t="shared" ref="G80:G84" si="527">G78+6</f>
        <v>65</v>
      </c>
      <c r="H80" s="8" t="s">
        <v>6</v>
      </c>
      <c r="I80" s="64" t="s">
        <v>7</v>
      </c>
      <c r="J80" s="9">
        <v>14</v>
      </c>
      <c r="K80" s="37" t="s">
        <v>8</v>
      </c>
      <c r="L80" s="10">
        <v>27</v>
      </c>
      <c r="M80" s="272">
        <v>6</v>
      </c>
      <c r="N80" s="274" t="s">
        <v>8</v>
      </c>
      <c r="O80" s="266">
        <v>12</v>
      </c>
      <c r="Q80" s="268" t="str">
        <f t="shared" ref="Q80" si="528">E80</f>
        <v>11. KOLO</v>
      </c>
      <c r="R80" s="6">
        <f t="shared" ref="R80" si="529">F80</f>
        <v>0.45833333333333359</v>
      </c>
      <c r="S80" s="7">
        <f t="shared" ref="S80:S84" si="530">S78+6</f>
        <v>66</v>
      </c>
      <c r="T80" s="8" t="s">
        <v>6</v>
      </c>
      <c r="U80" s="64" t="s">
        <v>7</v>
      </c>
      <c r="V80" s="9">
        <v>19</v>
      </c>
      <c r="W80" s="37" t="s">
        <v>8</v>
      </c>
      <c r="X80" s="10">
        <v>22</v>
      </c>
      <c r="Y80" s="272">
        <v>13</v>
      </c>
      <c r="Z80" s="274" t="s">
        <v>8</v>
      </c>
      <c r="AA80" s="266">
        <v>7</v>
      </c>
      <c r="AF80" s="18"/>
      <c r="AG80" s="18"/>
      <c r="AH80" s="18"/>
      <c r="AI80" s="18"/>
      <c r="AJ80" s="18"/>
      <c r="BY80" s="72"/>
      <c r="BZ80" s="90" t="s">
        <v>17</v>
      </c>
      <c r="CA80" s="91">
        <f t="shared" ref="CA80" si="531">DB76</f>
        <v>25</v>
      </c>
      <c r="CB80" s="92" t="s">
        <v>8</v>
      </c>
      <c r="CC80" s="83">
        <v>1</v>
      </c>
      <c r="CD80" s="83">
        <v>2</v>
      </c>
      <c r="CE80" s="83">
        <v>3</v>
      </c>
      <c r="CF80" s="83">
        <v>4</v>
      </c>
      <c r="CG80" s="83">
        <v>5</v>
      </c>
      <c r="CH80" s="83">
        <v>6</v>
      </c>
      <c r="CI80" s="83">
        <v>7</v>
      </c>
      <c r="CJ80" s="83">
        <v>8</v>
      </c>
      <c r="CK80" s="83">
        <v>9</v>
      </c>
      <c r="CL80" s="83">
        <v>10</v>
      </c>
      <c r="CM80" s="83">
        <v>11</v>
      </c>
      <c r="CN80" s="83">
        <v>12</v>
      </c>
      <c r="CO80" s="83">
        <v>13</v>
      </c>
      <c r="CP80" s="83">
        <v>14</v>
      </c>
      <c r="CQ80" s="83">
        <v>15</v>
      </c>
      <c r="CR80" s="83">
        <v>16</v>
      </c>
      <c r="CS80" s="83">
        <v>17</v>
      </c>
      <c r="CT80" s="83">
        <v>18</v>
      </c>
      <c r="CU80" s="83">
        <v>19</v>
      </c>
      <c r="CV80" s="83">
        <v>20</v>
      </c>
      <c r="CW80" s="83">
        <v>21</v>
      </c>
      <c r="CX80" s="83">
        <v>22</v>
      </c>
      <c r="CY80" s="83">
        <v>23</v>
      </c>
      <c r="CZ80" s="83">
        <v>24</v>
      </c>
      <c r="DA80" s="83">
        <v>25</v>
      </c>
      <c r="DB80" s="83">
        <v>26</v>
      </c>
      <c r="DC80" s="83">
        <v>27</v>
      </c>
      <c r="DD80" s="83">
        <v>28</v>
      </c>
      <c r="DE80" s="83">
        <v>29</v>
      </c>
      <c r="DF80" s="83">
        <v>30</v>
      </c>
      <c r="DG80" s="83">
        <v>31</v>
      </c>
      <c r="DH80" s="83">
        <v>32</v>
      </c>
      <c r="DI80" s="83">
        <v>33</v>
      </c>
      <c r="DJ80" s="83">
        <v>34</v>
      </c>
      <c r="DK80" s="84">
        <v>35</v>
      </c>
      <c r="DL80" s="84">
        <v>36</v>
      </c>
      <c r="DM80" s="84">
        <v>37</v>
      </c>
      <c r="DN80" s="84">
        <v>38</v>
      </c>
      <c r="DO80" s="84">
        <v>39</v>
      </c>
      <c r="DP80" s="84">
        <v>40</v>
      </c>
      <c r="DQ80" s="75"/>
    </row>
    <row r="81" spans="4:121" ht="22.5" customHeight="1" thickTop="1" thickBot="1" x14ac:dyDescent="0.45">
      <c r="E81" s="269"/>
      <c r="F81" s="11"/>
      <c r="G81" s="12" t="s">
        <v>11</v>
      </c>
      <c r="H81" s="13">
        <f t="shared" ref="H81" si="532">H79</f>
        <v>5</v>
      </c>
      <c r="I81" s="63" t="s">
        <v>25</v>
      </c>
      <c r="J81" s="14" t="str">
        <f t="shared" ref="J81" ca="1" si="533">LOOKUP(J80,$B$2:$B$50,$C$2:$C$48)</f>
        <v>Lipanská "B"</v>
      </c>
      <c r="K81" s="38"/>
      <c r="L81" s="15" t="str">
        <f t="shared" ref="L81" ca="1" si="534">LOOKUP(L80,$B$2:$B$50,$C$2:$C$48)</f>
        <v>Týnec n.L. "B"</v>
      </c>
      <c r="M81" s="273"/>
      <c r="N81" s="275"/>
      <c r="O81" s="267"/>
      <c r="Q81" s="269"/>
      <c r="R81" s="11"/>
      <c r="S81" s="12" t="s">
        <v>11</v>
      </c>
      <c r="T81" s="13">
        <f t="shared" ref="T81" si="535">T79</f>
        <v>6</v>
      </c>
      <c r="U81" s="63" t="s">
        <v>25</v>
      </c>
      <c r="V81" s="14" t="str">
        <f t="shared" ref="V81" ca="1" si="536">LOOKUP(V80,$B$2:$B$50,$C$2:$C$48)</f>
        <v>Ovčárecká "B"</v>
      </c>
      <c r="W81" s="38"/>
      <c r="X81" s="15" t="str">
        <f t="shared" ref="X81" ca="1" si="537">LOOKUP(X80,$B$2:$B$50,$C$2:$C$48)</f>
        <v>Velim "B"</v>
      </c>
      <c r="Y81" s="273"/>
      <c r="Z81" s="275"/>
      <c r="AA81" s="267"/>
      <c r="AF81" s="18"/>
      <c r="AG81" s="18"/>
      <c r="AH81" s="18"/>
      <c r="AI81" s="18"/>
      <c r="AJ81" s="18"/>
      <c r="BY81" s="93"/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4"/>
      <c r="CY81" s="94"/>
      <c r="CZ81" s="94"/>
      <c r="DA81" s="94"/>
      <c r="DB81" s="94"/>
      <c r="DC81" s="94"/>
      <c r="DD81" s="94"/>
      <c r="DE81" s="94"/>
      <c r="DF81" s="94"/>
      <c r="DG81" s="94"/>
      <c r="DH81" s="94"/>
      <c r="DI81" s="94"/>
      <c r="DJ81" s="94"/>
      <c r="DK81" s="94"/>
      <c r="DL81" s="94"/>
      <c r="DM81" s="94"/>
      <c r="DN81" s="94"/>
      <c r="DO81" s="94"/>
      <c r="DP81" s="94"/>
      <c r="DQ81" s="95"/>
    </row>
    <row r="82" spans="4:121" ht="22.5" customHeight="1" thickTop="1" thickBot="1" x14ac:dyDescent="0.4">
      <c r="D82" s="22"/>
      <c r="E82" s="268" t="s">
        <v>109</v>
      </c>
      <c r="F82" s="6">
        <f>F80+F$87</f>
        <v>0.46666666666666695</v>
      </c>
      <c r="G82" s="7">
        <f t="shared" si="527"/>
        <v>71</v>
      </c>
      <c r="H82" s="8" t="s">
        <v>6</v>
      </c>
      <c r="I82" s="67" t="s">
        <v>7</v>
      </c>
      <c r="J82" s="9">
        <v>5</v>
      </c>
      <c r="K82" s="37" t="s">
        <v>8</v>
      </c>
      <c r="L82" s="10">
        <v>12</v>
      </c>
      <c r="M82" s="272">
        <v>21</v>
      </c>
      <c r="N82" s="274" t="s">
        <v>8</v>
      </c>
      <c r="O82" s="266">
        <v>5</v>
      </c>
      <c r="Q82" s="268" t="str">
        <f t="shared" ref="Q82" si="538">E82</f>
        <v>12. KOLO</v>
      </c>
      <c r="R82" s="6">
        <f t="shared" ref="R82" si="539">F82</f>
        <v>0.46666666666666695</v>
      </c>
      <c r="S82" s="7">
        <f t="shared" si="530"/>
        <v>72</v>
      </c>
      <c r="T82" s="8" t="s">
        <v>6</v>
      </c>
      <c r="U82" s="66" t="s">
        <v>7</v>
      </c>
      <c r="V82" s="9">
        <v>18</v>
      </c>
      <c r="W82" s="37" t="s">
        <v>8</v>
      </c>
      <c r="X82" s="10">
        <v>23</v>
      </c>
      <c r="Y82" s="272">
        <v>5</v>
      </c>
      <c r="Z82" s="274" t="s">
        <v>8</v>
      </c>
      <c r="AA82" s="266">
        <v>1</v>
      </c>
      <c r="AF82" s="18"/>
      <c r="AG82" s="18"/>
      <c r="AH82" s="18"/>
      <c r="AI82" s="18"/>
      <c r="AJ82" s="18"/>
      <c r="BY82" s="137">
        <f t="shared" ref="BY82" si="540">BQ83</f>
        <v>0.45000000000000023</v>
      </c>
      <c r="BZ82" s="138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70"/>
      <c r="DN82" s="70" t="s">
        <v>37</v>
      </c>
      <c r="DO82" s="69"/>
      <c r="DP82" s="70" t="str">
        <f t="shared" ref="DP82" si="541">BT84</f>
        <v>B</v>
      </c>
      <c r="DQ82" s="71"/>
    </row>
    <row r="83" spans="4:121" ht="22.5" customHeight="1" thickTop="1" thickBot="1" x14ac:dyDescent="0.45">
      <c r="D83" s="1"/>
      <c r="E83" s="269"/>
      <c r="F83" s="11"/>
      <c r="G83" s="12" t="s">
        <v>11</v>
      </c>
      <c r="H83" s="13">
        <f t="shared" ref="H83" si="542">H81</f>
        <v>5</v>
      </c>
      <c r="I83" s="68" t="s">
        <v>26</v>
      </c>
      <c r="J83" s="14" t="str">
        <f t="shared" ref="J83" ca="1" si="543">LOOKUP(J82,$B$2:$B$50,$C$2:$C$48)</f>
        <v>Lipanská "A"</v>
      </c>
      <c r="K83" s="38"/>
      <c r="L83" s="15" t="str">
        <f t="shared" ref="L83" ca="1" si="544">LOOKUP(L82,$B$2:$B$50,$C$2:$C$48)</f>
        <v>Velim "A"</v>
      </c>
      <c r="M83" s="273"/>
      <c r="N83" s="275"/>
      <c r="O83" s="267"/>
      <c r="Q83" s="269"/>
      <c r="R83" s="11"/>
      <c r="S83" s="12" t="s">
        <v>11</v>
      </c>
      <c r="T83" s="13">
        <f t="shared" ref="T83" si="545">T81</f>
        <v>6</v>
      </c>
      <c r="U83" s="65" t="s">
        <v>15</v>
      </c>
      <c r="V83" s="14" t="str">
        <f t="shared" ref="V83" ca="1" si="546">LOOKUP(V82,$B$2:$B$50,$C$2:$C$48)</f>
        <v>V.Osek "B"</v>
      </c>
      <c r="W83" s="38"/>
      <c r="X83" s="100" t="str">
        <f t="shared" ref="X83" ca="1" si="547">LOOKUP(X82,$B$2:$B$50,$C$2:$C$48)</f>
        <v>Kouřim</v>
      </c>
      <c r="Y83" s="273"/>
      <c r="Z83" s="275"/>
      <c r="AA83" s="267"/>
      <c r="BP83" t="str">
        <f t="shared" ref="BP83:BU84" si="548">E20</f>
        <v>10. KOLO</v>
      </c>
      <c r="BQ83">
        <f t="shared" si="548"/>
        <v>0.45000000000000023</v>
      </c>
      <c r="BR83">
        <f t="shared" si="548"/>
        <v>55</v>
      </c>
      <c r="BS83" t="str">
        <f t="shared" si="548"/>
        <v>HŘIŠTĚ</v>
      </c>
      <c r="BT83" t="str">
        <f t="shared" si="548"/>
        <v>skupina</v>
      </c>
      <c r="BU83">
        <f t="shared" si="548"/>
        <v>2</v>
      </c>
      <c r="BV83" t="str">
        <f t="shared" ref="BV83" si="549">K20</f>
        <v>:</v>
      </c>
      <c r="BW83">
        <f>L20</f>
        <v>18</v>
      </c>
      <c r="BY83" s="72"/>
      <c r="BZ83" s="139" t="str">
        <f t="shared" ref="BZ83" si="550">BP83</f>
        <v>10. KOLO</v>
      </c>
      <c r="CA83" s="139"/>
      <c r="CB83" s="139"/>
      <c r="CC83" s="139"/>
      <c r="CD83" s="73"/>
      <c r="CE83" s="140"/>
      <c r="CF83" s="140"/>
      <c r="CG83" s="73"/>
      <c r="CH83" s="73"/>
      <c r="CI83" s="73"/>
      <c r="CJ83" s="73"/>
      <c r="CK83" s="73"/>
      <c r="CL83" s="73"/>
      <c r="CM83" s="73"/>
      <c r="CN83" s="73"/>
      <c r="CO83" s="73"/>
      <c r="CP83" s="141">
        <f t="shared" ref="CP83" si="551">BR83</f>
        <v>55</v>
      </c>
      <c r="CQ83" s="141"/>
      <c r="CR83" s="141"/>
      <c r="CS83" s="141"/>
      <c r="CT83" s="141"/>
      <c r="CU83" s="142" t="s">
        <v>9</v>
      </c>
      <c r="CV83" s="142"/>
      <c r="CW83" s="142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4"/>
      <c r="DL83" s="143" t="s">
        <v>10</v>
      </c>
      <c r="DM83" s="143"/>
      <c r="DN83" s="143"/>
      <c r="DO83" s="144">
        <f t="shared" ref="DO83" si="552">BS84</f>
        <v>1</v>
      </c>
      <c r="DP83" s="144"/>
      <c r="DQ83" s="75"/>
    </row>
    <row r="84" spans="4:121" ht="22.5" customHeight="1" thickTop="1" thickBot="1" x14ac:dyDescent="0.4">
      <c r="D84" s="22"/>
      <c r="E84" s="268" t="s">
        <v>110</v>
      </c>
      <c r="F84" s="6">
        <f>F82+F$87</f>
        <v>0.47500000000000031</v>
      </c>
      <c r="G84" s="7">
        <f t="shared" si="527"/>
        <v>77</v>
      </c>
      <c r="H84" s="8" t="s">
        <v>6</v>
      </c>
      <c r="I84" s="8" t="s">
        <v>7</v>
      </c>
      <c r="J84" s="9">
        <v>16</v>
      </c>
      <c r="K84" s="37" t="s">
        <v>8</v>
      </c>
      <c r="L84" s="10">
        <v>17</v>
      </c>
      <c r="M84" s="272">
        <v>5</v>
      </c>
      <c r="N84" s="274" t="s">
        <v>8</v>
      </c>
      <c r="O84" s="266">
        <v>1</v>
      </c>
      <c r="Q84" s="268" t="str">
        <f t="shared" ref="Q84" si="553">E84</f>
        <v>13. KOLO</v>
      </c>
      <c r="R84" s="6">
        <f t="shared" ref="R84" si="554">F84</f>
        <v>0.47500000000000031</v>
      </c>
      <c r="S84" s="7">
        <f t="shared" si="530"/>
        <v>78</v>
      </c>
      <c r="T84" s="8" t="s">
        <v>6</v>
      </c>
      <c r="U84" s="66" t="s">
        <v>7</v>
      </c>
      <c r="V84" s="9">
        <v>15</v>
      </c>
      <c r="W84" s="37" t="s">
        <v>8</v>
      </c>
      <c r="X84" s="10">
        <v>18</v>
      </c>
      <c r="Y84" s="272">
        <v>9</v>
      </c>
      <c r="Z84" s="274" t="s">
        <v>8</v>
      </c>
      <c r="AA84" s="266">
        <v>8</v>
      </c>
      <c r="BP84">
        <f t="shared" si="548"/>
        <v>0</v>
      </c>
      <c r="BQ84">
        <f t="shared" si="548"/>
        <v>0</v>
      </c>
      <c r="BR84" t="str">
        <f t="shared" si="548"/>
        <v>zápas</v>
      </c>
      <c r="BS84">
        <f t="shared" si="548"/>
        <v>1</v>
      </c>
      <c r="BT84" t="str">
        <f t="shared" si="548"/>
        <v>B</v>
      </c>
      <c r="BU84" t="str">
        <f t="shared" ca="1" si="548"/>
        <v>Kmochova "B"</v>
      </c>
      <c r="BW84" t="str">
        <f ca="1">L21</f>
        <v>V.Osek "B"</v>
      </c>
      <c r="BY84" s="72"/>
      <c r="BZ84" s="139"/>
      <c r="CA84" s="139"/>
      <c r="CB84" s="139"/>
      <c r="CC84" s="139"/>
      <c r="CD84" s="73"/>
      <c r="CE84" s="140"/>
      <c r="CF84" s="140"/>
      <c r="CG84" s="73"/>
      <c r="CH84" s="73"/>
      <c r="CI84" s="73"/>
      <c r="CJ84" s="73"/>
      <c r="CK84" s="73"/>
      <c r="CL84" s="73"/>
      <c r="CM84" s="73"/>
      <c r="CN84" s="73"/>
      <c r="CO84" s="73"/>
      <c r="CP84" s="141"/>
      <c r="CQ84" s="141"/>
      <c r="CR84" s="141"/>
      <c r="CS84" s="141"/>
      <c r="CT84" s="141"/>
      <c r="CU84" s="142"/>
      <c r="CV84" s="142"/>
      <c r="CW84" s="142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4"/>
      <c r="DL84" s="143"/>
      <c r="DM84" s="143"/>
      <c r="DN84" s="143"/>
      <c r="DO84" s="144"/>
      <c r="DP84" s="144"/>
      <c r="DQ84" s="75"/>
    </row>
    <row r="85" spans="4:121" ht="22.5" customHeight="1" thickTop="1" thickBot="1" x14ac:dyDescent="0.45">
      <c r="D85" s="1"/>
      <c r="E85" s="269"/>
      <c r="F85" s="11"/>
      <c r="G85" s="12" t="s">
        <v>11</v>
      </c>
      <c r="H85" s="13">
        <f t="shared" ref="H85" si="555">H83</f>
        <v>5</v>
      </c>
      <c r="I85" s="13" t="s">
        <v>0</v>
      </c>
      <c r="J85" s="14" t="str">
        <f t="shared" ref="J85" ca="1" si="556">LOOKUP(J84,$B$2:$B$50,$C$2:$C$48)</f>
        <v>Mnichovická "B"</v>
      </c>
      <c r="K85" s="38"/>
      <c r="L85" s="100" t="str">
        <f t="shared" ref="L85" ca="1" si="557">LOOKUP(L84,$B$2:$B$50,$C$2:$C$48)</f>
        <v>Pečky "B"</v>
      </c>
      <c r="M85" s="273"/>
      <c r="N85" s="275"/>
      <c r="O85" s="267"/>
      <c r="Q85" s="269"/>
      <c r="R85" s="11"/>
      <c r="S85" s="12" t="s">
        <v>11</v>
      </c>
      <c r="T85" s="13">
        <f t="shared" ref="T85" si="558">T83</f>
        <v>6</v>
      </c>
      <c r="U85" s="65" t="s">
        <v>15</v>
      </c>
      <c r="V85" s="14" t="str">
        <f t="shared" ref="V85" ca="1" si="559">LOOKUP(V84,$B$2:$B$50,$C$2:$C$48)</f>
        <v>Č.Pečky "B"</v>
      </c>
      <c r="W85" s="38"/>
      <c r="X85" s="15" t="str">
        <f t="shared" ref="X85" ca="1" si="560">LOOKUP(X84,$B$2:$B$50,$C$2:$C$48)</f>
        <v>V.Osek "B"</v>
      </c>
      <c r="Y85" s="273"/>
      <c r="Z85" s="275"/>
      <c r="AA85" s="267"/>
      <c r="BY85" s="72"/>
      <c r="BZ85" s="76"/>
      <c r="CA85" s="76"/>
      <c r="CB85" s="76"/>
      <c r="CC85" s="76"/>
      <c r="CD85" s="130" t="s">
        <v>13</v>
      </c>
      <c r="CE85" s="130"/>
      <c r="CF85" s="77">
        <f t="shared" ref="CF85" si="561">BU83</f>
        <v>2</v>
      </c>
      <c r="CG85" s="78" t="s">
        <v>14</v>
      </c>
      <c r="CH85" s="131" t="str">
        <f t="shared" ref="CH85" ca="1" si="562">BU84</f>
        <v>Kmochova "B"</v>
      </c>
      <c r="CI85" s="131"/>
      <c r="CJ85" s="131"/>
      <c r="CK85" s="131"/>
      <c r="CL85" s="131"/>
      <c r="CM85" s="131"/>
      <c r="CN85" s="131"/>
      <c r="CO85" s="131"/>
      <c r="CP85" s="131"/>
      <c r="CQ85" s="131"/>
      <c r="CR85" s="131"/>
      <c r="CS85" s="131"/>
      <c r="CT85" s="131"/>
      <c r="CU85" s="76"/>
      <c r="CV85" s="76"/>
      <c r="CW85" s="76"/>
      <c r="CX85" s="76"/>
      <c r="CY85" s="76"/>
      <c r="CZ85" s="130" t="s">
        <v>13</v>
      </c>
      <c r="DA85" s="130"/>
      <c r="DB85" s="77">
        <f t="shared" ref="DB85" si="563">BW83</f>
        <v>18</v>
      </c>
      <c r="DC85" s="78" t="s">
        <v>14</v>
      </c>
      <c r="DD85" s="131" t="str">
        <f t="shared" ref="DD85" ca="1" si="564">BW84</f>
        <v>V.Osek "B"</v>
      </c>
      <c r="DE85" s="131"/>
      <c r="DF85" s="131"/>
      <c r="DG85" s="131"/>
      <c r="DH85" s="131"/>
      <c r="DI85" s="131"/>
      <c r="DJ85" s="131"/>
      <c r="DK85" s="131"/>
      <c r="DL85" s="131"/>
      <c r="DM85" s="131"/>
      <c r="DN85" s="131"/>
      <c r="DO85" s="131"/>
      <c r="DP85" s="131"/>
      <c r="DQ85" s="75"/>
    </row>
    <row r="86" spans="4:121" ht="22.5" customHeight="1" thickTop="1" x14ac:dyDescent="0.3">
      <c r="D86" s="22"/>
      <c r="E86" s="276" t="str">
        <f>E57</f>
        <v>Nadstavba oranžových bude pokračovat  15. kolem v</v>
      </c>
      <c r="F86" s="276"/>
      <c r="G86" s="276"/>
      <c r="H86" s="276"/>
      <c r="I86" s="276"/>
      <c r="J86" s="276"/>
      <c r="K86" s="276"/>
      <c r="L86" s="17">
        <f>L57</f>
        <v>0.49305555555555558</v>
      </c>
      <c r="BY86" s="72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9"/>
      <c r="DL86" s="79"/>
      <c r="DM86" s="79"/>
      <c r="DN86" s="79"/>
      <c r="DO86" s="79"/>
      <c r="DP86" s="79"/>
      <c r="DQ86" s="75"/>
    </row>
    <row r="87" spans="4:121" ht="22.5" customHeight="1" x14ac:dyDescent="0.4">
      <c r="D87" s="1"/>
      <c r="F87" s="21">
        <v>8.3333333333333332E-3</v>
      </c>
      <c r="BY87" s="72"/>
      <c r="BZ87" s="80" t="s">
        <v>17</v>
      </c>
      <c r="CA87" s="81">
        <f t="shared" ref="CA87" si="565">CF85</f>
        <v>2</v>
      </c>
      <c r="CB87" s="82" t="s">
        <v>8</v>
      </c>
      <c r="CC87" s="83">
        <v>1</v>
      </c>
      <c r="CD87" s="83">
        <v>2</v>
      </c>
      <c r="CE87" s="83">
        <v>3</v>
      </c>
      <c r="CF87" s="83">
        <v>4</v>
      </c>
      <c r="CG87" s="83">
        <v>5</v>
      </c>
      <c r="CH87" s="83">
        <v>6</v>
      </c>
      <c r="CI87" s="83">
        <v>7</v>
      </c>
      <c r="CJ87" s="83">
        <v>8</v>
      </c>
      <c r="CK87" s="83">
        <v>9</v>
      </c>
      <c r="CL87" s="83">
        <v>10</v>
      </c>
      <c r="CM87" s="83">
        <v>11</v>
      </c>
      <c r="CN87" s="83">
        <v>12</v>
      </c>
      <c r="CO87" s="83">
        <v>13</v>
      </c>
      <c r="CP87" s="83">
        <v>14</v>
      </c>
      <c r="CQ87" s="83">
        <v>15</v>
      </c>
      <c r="CR87" s="83">
        <v>16</v>
      </c>
      <c r="CS87" s="83">
        <v>17</v>
      </c>
      <c r="CT87" s="83">
        <v>18</v>
      </c>
      <c r="CU87" s="83">
        <v>19</v>
      </c>
      <c r="CV87" s="83">
        <v>20</v>
      </c>
      <c r="CW87" s="83">
        <v>21</v>
      </c>
      <c r="CX87" s="83">
        <v>22</v>
      </c>
      <c r="CY87" s="83">
        <v>23</v>
      </c>
      <c r="CZ87" s="83">
        <v>24</v>
      </c>
      <c r="DA87" s="83">
        <v>25</v>
      </c>
      <c r="DB87" s="83">
        <v>26</v>
      </c>
      <c r="DC87" s="83">
        <v>27</v>
      </c>
      <c r="DD87" s="83">
        <v>28</v>
      </c>
      <c r="DE87" s="83">
        <v>29</v>
      </c>
      <c r="DF87" s="83">
        <v>30</v>
      </c>
      <c r="DG87" s="83">
        <v>31</v>
      </c>
      <c r="DH87" s="83">
        <v>32</v>
      </c>
      <c r="DI87" s="83">
        <v>33</v>
      </c>
      <c r="DJ87" s="83">
        <v>34</v>
      </c>
      <c r="DK87" s="84">
        <v>35</v>
      </c>
      <c r="DL87" s="84">
        <v>36</v>
      </c>
      <c r="DM87" s="84">
        <v>37</v>
      </c>
      <c r="DN87" s="84">
        <v>38</v>
      </c>
      <c r="DO87" s="84">
        <v>39</v>
      </c>
      <c r="DP87" s="84">
        <v>40</v>
      </c>
      <c r="DQ87" s="75"/>
    </row>
    <row r="88" spans="4:121" ht="22.5" customHeight="1" x14ac:dyDescent="0.3">
      <c r="F88" s="21"/>
      <c r="BY88" s="72"/>
      <c r="BZ88" s="85"/>
      <c r="CA88" s="86"/>
      <c r="CB88" s="87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/>
      <c r="DD88" s="88"/>
      <c r="DE88" s="88"/>
      <c r="DF88" s="88"/>
      <c r="DG88" s="88"/>
      <c r="DH88" s="88"/>
      <c r="DI88" s="88"/>
      <c r="DJ88" s="88"/>
      <c r="DK88" s="89"/>
      <c r="DL88" s="89"/>
      <c r="DM88" s="89"/>
      <c r="DN88" s="89"/>
      <c r="DO88" s="89"/>
      <c r="DP88" s="89"/>
      <c r="DQ88" s="75"/>
    </row>
    <row r="89" spans="4:121" ht="22.5" customHeight="1" thickBot="1" x14ac:dyDescent="0.45">
      <c r="E89" s="278" t="s">
        <v>44</v>
      </c>
      <c r="F89" s="278"/>
      <c r="G89" s="278"/>
      <c r="H89" s="278"/>
      <c r="I89" s="278"/>
      <c r="J89" s="278"/>
      <c r="K89" s="278"/>
      <c r="L89" s="278"/>
      <c r="M89" s="278"/>
      <c r="N89" s="278"/>
      <c r="O89" s="5"/>
      <c r="P89" s="5"/>
      <c r="Q89" s="5"/>
      <c r="R89" s="5"/>
      <c r="BY89" s="72"/>
      <c r="BZ89" s="90" t="s">
        <v>17</v>
      </c>
      <c r="CA89" s="91">
        <f t="shared" ref="CA89" si="566">DB85</f>
        <v>18</v>
      </c>
      <c r="CB89" s="92" t="s">
        <v>8</v>
      </c>
      <c r="CC89" s="83">
        <v>1</v>
      </c>
      <c r="CD89" s="83">
        <v>2</v>
      </c>
      <c r="CE89" s="83">
        <v>3</v>
      </c>
      <c r="CF89" s="83">
        <v>4</v>
      </c>
      <c r="CG89" s="83">
        <v>5</v>
      </c>
      <c r="CH89" s="83">
        <v>6</v>
      </c>
      <c r="CI89" s="83">
        <v>7</v>
      </c>
      <c r="CJ89" s="83">
        <v>8</v>
      </c>
      <c r="CK89" s="83">
        <v>9</v>
      </c>
      <c r="CL89" s="83">
        <v>10</v>
      </c>
      <c r="CM89" s="83">
        <v>11</v>
      </c>
      <c r="CN89" s="83">
        <v>12</v>
      </c>
      <c r="CO89" s="83">
        <v>13</v>
      </c>
      <c r="CP89" s="83">
        <v>14</v>
      </c>
      <c r="CQ89" s="83">
        <v>15</v>
      </c>
      <c r="CR89" s="83">
        <v>16</v>
      </c>
      <c r="CS89" s="83">
        <v>17</v>
      </c>
      <c r="CT89" s="83">
        <v>18</v>
      </c>
      <c r="CU89" s="83">
        <v>19</v>
      </c>
      <c r="CV89" s="83">
        <v>20</v>
      </c>
      <c r="CW89" s="83">
        <v>21</v>
      </c>
      <c r="CX89" s="83">
        <v>22</v>
      </c>
      <c r="CY89" s="83">
        <v>23</v>
      </c>
      <c r="CZ89" s="83">
        <v>24</v>
      </c>
      <c r="DA89" s="83">
        <v>25</v>
      </c>
      <c r="DB89" s="83">
        <v>26</v>
      </c>
      <c r="DC89" s="83">
        <v>27</v>
      </c>
      <c r="DD89" s="83">
        <v>28</v>
      </c>
      <c r="DE89" s="83">
        <v>29</v>
      </c>
      <c r="DF89" s="83">
        <v>30</v>
      </c>
      <c r="DG89" s="83">
        <v>31</v>
      </c>
      <c r="DH89" s="83">
        <v>32</v>
      </c>
      <c r="DI89" s="83">
        <v>33</v>
      </c>
      <c r="DJ89" s="83">
        <v>34</v>
      </c>
      <c r="DK89" s="84">
        <v>35</v>
      </c>
      <c r="DL89" s="84">
        <v>36</v>
      </c>
      <c r="DM89" s="84">
        <v>37</v>
      </c>
      <c r="DN89" s="84">
        <v>38</v>
      </c>
      <c r="DO89" s="84">
        <v>39</v>
      </c>
      <c r="DP89" s="84">
        <v>40</v>
      </c>
      <c r="DQ89" s="75"/>
    </row>
    <row r="90" spans="4:121" ht="22.5" customHeight="1" thickTop="1" thickBot="1" x14ac:dyDescent="0.4">
      <c r="E90" s="24" t="s">
        <v>43</v>
      </c>
      <c r="F90" s="279">
        <v>0.49305555555555558</v>
      </c>
      <c r="G90" s="26">
        <v>92</v>
      </c>
      <c r="H90" s="27" t="s">
        <v>6</v>
      </c>
      <c r="I90" s="281" t="s">
        <v>45</v>
      </c>
      <c r="J90" s="31" t="s">
        <v>31</v>
      </c>
      <c r="K90" s="283" t="s">
        <v>8</v>
      </c>
      <c r="L90" s="32" t="s">
        <v>34</v>
      </c>
      <c r="M90" s="285">
        <v>8</v>
      </c>
      <c r="N90" s="287" t="s">
        <v>8</v>
      </c>
      <c r="O90" s="289">
        <v>4</v>
      </c>
      <c r="P90" s="291" t="s">
        <v>49</v>
      </c>
      <c r="Q90" s="292"/>
      <c r="R90" s="292"/>
      <c r="BY90" s="93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/>
      <c r="CX90" s="94"/>
      <c r="CY90" s="94"/>
      <c r="CZ90" s="94"/>
      <c r="DA90" s="94"/>
      <c r="DB90" s="94"/>
      <c r="DC90" s="94"/>
      <c r="DD90" s="94"/>
      <c r="DE90" s="94"/>
      <c r="DF90" s="94"/>
      <c r="DG90" s="94"/>
      <c r="DH90" s="94"/>
      <c r="DI90" s="94"/>
      <c r="DJ90" s="94"/>
      <c r="DK90" s="94"/>
      <c r="DL90" s="94"/>
      <c r="DM90" s="94"/>
      <c r="DN90" s="94"/>
      <c r="DO90" s="94"/>
      <c r="DP90" s="94"/>
      <c r="DQ90" s="95"/>
    </row>
    <row r="91" spans="4:121" ht="22.5" customHeight="1" thickTop="1" thickBot="1" x14ac:dyDescent="0.35">
      <c r="E91" s="28">
        <v>15</v>
      </c>
      <c r="F91" s="280"/>
      <c r="G91" s="29" t="s">
        <v>11</v>
      </c>
      <c r="H91" s="30">
        <v>4</v>
      </c>
      <c r="I91" s="282"/>
      <c r="J91" s="33" t="str">
        <f ca="1">IF($AD$79="","",LOOKUP(J90,$AC$72:$AC$79,$AD$72:$AD$79))</f>
        <v>Veltruby "A"</v>
      </c>
      <c r="K91" s="284"/>
      <c r="L91" s="34" t="str">
        <f ca="1">IF($AD$79="","",LOOKUP(L90,$AC$72:$AC$79,$AD$72:$AD$79))</f>
        <v>Veltruby "B"</v>
      </c>
      <c r="M91" s="286"/>
      <c r="N91" s="288"/>
      <c r="O91" s="290"/>
      <c r="P91" s="291"/>
      <c r="Q91" s="292"/>
      <c r="R91" s="292"/>
    </row>
    <row r="92" spans="4:121" ht="22.5" customHeight="1" thickTop="1" x14ac:dyDescent="0.35">
      <c r="E92" s="24" t="s">
        <v>43</v>
      </c>
      <c r="F92" s="279">
        <f>F90</f>
        <v>0.49305555555555558</v>
      </c>
      <c r="G92" s="26">
        <f t="shared" ref="G92:G94" si="567">G90+1</f>
        <v>93</v>
      </c>
      <c r="H92" s="27" t="s">
        <v>6</v>
      </c>
      <c r="I92" s="281" t="s">
        <v>46</v>
      </c>
      <c r="J92" s="31" t="s">
        <v>33</v>
      </c>
      <c r="K92" s="283" t="s">
        <v>8</v>
      </c>
      <c r="L92" s="32" t="s">
        <v>28</v>
      </c>
      <c r="M92" s="285">
        <v>15</v>
      </c>
      <c r="N92" s="287" t="s">
        <v>8</v>
      </c>
      <c r="O92" s="289">
        <v>4</v>
      </c>
      <c r="P92" s="291" t="s">
        <v>49</v>
      </c>
      <c r="Q92" s="292"/>
      <c r="R92" s="292"/>
      <c r="U92" s="293" t="s">
        <v>113</v>
      </c>
      <c r="V92" s="294" t="s">
        <v>85</v>
      </c>
      <c r="BY92" s="137">
        <f t="shared" ref="BY92" si="568">BQ93</f>
        <v>0.45833333333333359</v>
      </c>
      <c r="BZ92" s="138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70"/>
      <c r="DN92" s="70" t="s">
        <v>37</v>
      </c>
      <c r="DO92" s="69"/>
      <c r="DP92" s="70" t="str">
        <f t="shared" ref="DP92" si="569">BT94</f>
        <v>A</v>
      </c>
      <c r="DQ92" s="71"/>
    </row>
    <row r="93" spans="4:121" ht="22.5" customHeight="1" thickBot="1" x14ac:dyDescent="0.4">
      <c r="E93" s="28">
        <v>15</v>
      </c>
      <c r="F93" s="280"/>
      <c r="G93" s="29" t="s">
        <v>11</v>
      </c>
      <c r="H93" s="30">
        <v>3</v>
      </c>
      <c r="I93" s="282"/>
      <c r="J93" s="33" t="str">
        <f ca="1">IF($AD$79="","",LOOKUP(J92,$AC$72:$AC$79,$AD$72:$AD$79))</f>
        <v>Lipanská "A"</v>
      </c>
      <c r="K93" s="284"/>
      <c r="L93" s="34" t="str">
        <f ca="1">IF($AD$79="","",LOOKUP(L92,$AC$72:$AC$79,$AD$72:$AD$79))</f>
        <v>Býchory "A"</v>
      </c>
      <c r="M93" s="286"/>
      <c r="N93" s="288"/>
      <c r="O93" s="290"/>
      <c r="P93" s="291"/>
      <c r="Q93" s="292"/>
      <c r="R93" s="292"/>
      <c r="U93" s="293" t="s">
        <v>114</v>
      </c>
      <c r="V93" s="293" t="s">
        <v>84</v>
      </c>
      <c r="BP93" t="str">
        <f t="shared" ref="BP93:BU94" si="570">E22</f>
        <v>11. KOLO</v>
      </c>
      <c r="BQ93">
        <f t="shared" si="570"/>
        <v>0.45833333333333359</v>
      </c>
      <c r="BR93">
        <f t="shared" si="570"/>
        <v>61</v>
      </c>
      <c r="BS93" t="str">
        <f t="shared" si="570"/>
        <v>HŘIŠTĚ</v>
      </c>
      <c r="BT93" t="str">
        <f t="shared" si="570"/>
        <v>skupina</v>
      </c>
      <c r="BU93">
        <f t="shared" si="570"/>
        <v>1</v>
      </c>
      <c r="BV93" t="str">
        <f t="shared" ref="BV93" si="571">K22</f>
        <v>:</v>
      </c>
      <c r="BW93">
        <f>L22</f>
        <v>17</v>
      </c>
      <c r="BY93" s="72"/>
      <c r="BZ93" s="139" t="str">
        <f t="shared" ref="BZ93" si="572">BP93</f>
        <v>11. KOLO</v>
      </c>
      <c r="CA93" s="139"/>
      <c r="CB93" s="139"/>
      <c r="CC93" s="139"/>
      <c r="CD93" s="73"/>
      <c r="CE93" s="140"/>
      <c r="CF93" s="140"/>
      <c r="CG93" s="73"/>
      <c r="CH93" s="73"/>
      <c r="CI93" s="73"/>
      <c r="CJ93" s="73"/>
      <c r="CK93" s="73"/>
      <c r="CL93" s="73"/>
      <c r="CM93" s="73"/>
      <c r="CN93" s="73"/>
      <c r="CO93" s="73"/>
      <c r="CP93" s="141">
        <f t="shared" ref="CP93" si="573">BR93</f>
        <v>61</v>
      </c>
      <c r="CQ93" s="141"/>
      <c r="CR93" s="141"/>
      <c r="CS93" s="141"/>
      <c r="CT93" s="141"/>
      <c r="CU93" s="142" t="s">
        <v>9</v>
      </c>
      <c r="CV93" s="142"/>
      <c r="CW93" s="142"/>
      <c r="CX93" s="73"/>
      <c r="CY93" s="73"/>
      <c r="CZ93" s="73"/>
      <c r="DA93" s="73"/>
      <c r="DB93" s="73"/>
      <c r="DC93" s="73"/>
      <c r="DD93" s="73"/>
      <c r="DE93" s="73"/>
      <c r="DF93" s="73"/>
      <c r="DG93" s="73"/>
      <c r="DH93" s="73"/>
      <c r="DI93" s="73"/>
      <c r="DJ93" s="73"/>
      <c r="DK93" s="74"/>
      <c r="DL93" s="143" t="s">
        <v>10</v>
      </c>
      <c r="DM93" s="143"/>
      <c r="DN93" s="143"/>
      <c r="DO93" s="144">
        <f t="shared" ref="DO93" si="574">BS94</f>
        <v>1</v>
      </c>
      <c r="DP93" s="144"/>
      <c r="DQ93" s="75"/>
    </row>
    <row r="94" spans="4:121" ht="22.5" customHeight="1" thickTop="1" x14ac:dyDescent="0.35">
      <c r="D94" s="22"/>
      <c r="E94" s="24" t="s">
        <v>43</v>
      </c>
      <c r="F94" s="279">
        <f t="shared" ref="F94" si="575">F92</f>
        <v>0.49305555555555558</v>
      </c>
      <c r="G94" s="26">
        <f t="shared" si="567"/>
        <v>94</v>
      </c>
      <c r="H94" s="27" t="s">
        <v>6</v>
      </c>
      <c r="I94" s="281" t="s">
        <v>47</v>
      </c>
      <c r="J94" s="31" t="s">
        <v>27</v>
      </c>
      <c r="K94" s="283" t="s">
        <v>8</v>
      </c>
      <c r="L94" s="32" t="s">
        <v>30</v>
      </c>
      <c r="M94" s="285">
        <v>9</v>
      </c>
      <c r="N94" s="287" t="s">
        <v>8</v>
      </c>
      <c r="O94" s="289">
        <v>6</v>
      </c>
      <c r="P94" s="291" t="s">
        <v>49</v>
      </c>
      <c r="Q94" s="292"/>
      <c r="R94" s="292"/>
      <c r="U94" s="293" t="s">
        <v>115</v>
      </c>
      <c r="V94" s="293" t="s">
        <v>97</v>
      </c>
      <c r="BP94">
        <f t="shared" si="570"/>
        <v>0</v>
      </c>
      <c r="BQ94">
        <f t="shared" si="570"/>
        <v>0</v>
      </c>
      <c r="BR94" t="str">
        <f t="shared" si="570"/>
        <v>zápas</v>
      </c>
      <c r="BS94">
        <f t="shared" si="570"/>
        <v>1</v>
      </c>
      <c r="BT94" t="str">
        <f t="shared" si="570"/>
        <v>A</v>
      </c>
      <c r="BU94" t="str">
        <f t="shared" ca="1" si="570"/>
        <v>Kmochova "A"</v>
      </c>
      <c r="BW94" t="str">
        <f ca="1">L23</f>
        <v>Pečky "B"</v>
      </c>
      <c r="BY94" s="72"/>
      <c r="BZ94" s="139"/>
      <c r="CA94" s="139"/>
      <c r="CB94" s="139"/>
      <c r="CC94" s="139"/>
      <c r="CD94" s="73"/>
      <c r="CE94" s="140"/>
      <c r="CF94" s="140"/>
      <c r="CG94" s="73"/>
      <c r="CH94" s="73"/>
      <c r="CI94" s="73"/>
      <c r="CJ94" s="73"/>
      <c r="CK94" s="73"/>
      <c r="CL94" s="73"/>
      <c r="CM94" s="73"/>
      <c r="CN94" s="73"/>
      <c r="CO94" s="73"/>
      <c r="CP94" s="141"/>
      <c r="CQ94" s="141"/>
      <c r="CR94" s="141"/>
      <c r="CS94" s="141"/>
      <c r="CT94" s="141"/>
      <c r="CU94" s="142"/>
      <c r="CV94" s="142"/>
      <c r="CW94" s="142"/>
      <c r="CX94" s="73"/>
      <c r="CY94" s="73"/>
      <c r="CZ94" s="73"/>
      <c r="DA94" s="73"/>
      <c r="DB94" s="73"/>
      <c r="DC94" s="73"/>
      <c r="DD94" s="73"/>
      <c r="DE94" s="73"/>
      <c r="DF94" s="73"/>
      <c r="DG94" s="73"/>
      <c r="DH94" s="73"/>
      <c r="DI94" s="73"/>
      <c r="DJ94" s="73"/>
      <c r="DK94" s="74"/>
      <c r="DL94" s="143"/>
      <c r="DM94" s="143"/>
      <c r="DN94" s="143"/>
      <c r="DO94" s="144"/>
      <c r="DP94" s="144"/>
      <c r="DQ94" s="75"/>
    </row>
    <row r="95" spans="4:121" ht="22.5" customHeight="1" thickBot="1" x14ac:dyDescent="0.4">
      <c r="D95" s="1"/>
      <c r="E95" s="28">
        <v>15</v>
      </c>
      <c r="F95" s="280"/>
      <c r="G95" s="29" t="s">
        <v>11</v>
      </c>
      <c r="H95" s="30">
        <v>2</v>
      </c>
      <c r="I95" s="282"/>
      <c r="J95" s="33" t="str">
        <f ca="1">IF($AD$79="","",LOOKUP(J94,$AC$72:$AC$79,$AD$72:$AD$79))</f>
        <v>Ovčárecká "A"</v>
      </c>
      <c r="K95" s="284"/>
      <c r="L95" s="34" t="str">
        <f ca="1">IF($AD$79="","",LOOKUP(L94,$AC$72:$AC$79,$AD$72:$AD$79))</f>
        <v>V.Osek "B"</v>
      </c>
      <c r="M95" s="286"/>
      <c r="N95" s="288"/>
      <c r="O95" s="290"/>
      <c r="P95" s="291"/>
      <c r="Q95" s="292"/>
      <c r="R95" s="292"/>
      <c r="U95" s="293" t="s">
        <v>116</v>
      </c>
      <c r="V95" s="293" t="s">
        <v>104</v>
      </c>
      <c r="BY95" s="72"/>
      <c r="BZ95" s="76"/>
      <c r="CA95" s="76"/>
      <c r="CB95" s="76"/>
      <c r="CC95" s="76"/>
      <c r="CD95" s="130" t="s">
        <v>13</v>
      </c>
      <c r="CE95" s="130"/>
      <c r="CF95" s="77">
        <f t="shared" ref="CF95" si="576">BU93</f>
        <v>1</v>
      </c>
      <c r="CG95" s="78" t="s">
        <v>14</v>
      </c>
      <c r="CH95" s="131" t="str">
        <f t="shared" ref="CH95" ca="1" si="577">BU94</f>
        <v>Kmochova "A"</v>
      </c>
      <c r="CI95" s="131"/>
      <c r="CJ95" s="131"/>
      <c r="CK95" s="131"/>
      <c r="CL95" s="131"/>
      <c r="CM95" s="131"/>
      <c r="CN95" s="131"/>
      <c r="CO95" s="131"/>
      <c r="CP95" s="131"/>
      <c r="CQ95" s="131"/>
      <c r="CR95" s="131"/>
      <c r="CS95" s="131"/>
      <c r="CT95" s="131"/>
      <c r="CU95" s="76"/>
      <c r="CV95" s="76"/>
      <c r="CW95" s="76"/>
      <c r="CX95" s="76"/>
      <c r="CY95" s="76"/>
      <c r="CZ95" s="130" t="s">
        <v>13</v>
      </c>
      <c r="DA95" s="130"/>
      <c r="DB95" s="77">
        <f t="shared" ref="DB95" si="578">BW93</f>
        <v>17</v>
      </c>
      <c r="DC95" s="78" t="s">
        <v>14</v>
      </c>
      <c r="DD95" s="131" t="str">
        <f t="shared" ref="DD95" ca="1" si="579">BW94</f>
        <v>Pečky "B"</v>
      </c>
      <c r="DE95" s="131"/>
      <c r="DF95" s="131"/>
      <c r="DG95" s="131"/>
      <c r="DH95" s="131"/>
      <c r="DI95" s="131"/>
      <c r="DJ95" s="131"/>
      <c r="DK95" s="131"/>
      <c r="DL95" s="131"/>
      <c r="DM95" s="131"/>
      <c r="DN95" s="131"/>
      <c r="DO95" s="131"/>
      <c r="DP95" s="131"/>
      <c r="DQ95" s="75"/>
    </row>
    <row r="96" spans="4:121" ht="22.5" customHeight="1" thickTop="1" x14ac:dyDescent="0.35">
      <c r="D96" s="22"/>
      <c r="E96" s="24" t="s">
        <v>43</v>
      </c>
      <c r="F96" s="279">
        <f t="shared" ref="F96" si="580">F94</f>
        <v>0.49305555555555558</v>
      </c>
      <c r="G96" s="26">
        <v>95</v>
      </c>
      <c r="H96" s="27" t="s">
        <v>6</v>
      </c>
      <c r="I96" s="281" t="s">
        <v>48</v>
      </c>
      <c r="J96" s="31" t="s">
        <v>29</v>
      </c>
      <c r="K96" s="283" t="s">
        <v>8</v>
      </c>
      <c r="L96" s="32" t="s">
        <v>32</v>
      </c>
      <c r="M96" s="285">
        <v>9</v>
      </c>
      <c r="N96" s="287" t="s">
        <v>8</v>
      </c>
      <c r="O96" s="289">
        <v>3</v>
      </c>
      <c r="P96" s="291" t="s">
        <v>49</v>
      </c>
      <c r="Q96" s="292"/>
      <c r="R96" s="292"/>
      <c r="U96" s="293" t="s">
        <v>117</v>
      </c>
      <c r="V96" s="294" t="s">
        <v>102</v>
      </c>
      <c r="BY96" s="72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76"/>
      <c r="DJ96" s="76"/>
      <c r="DK96" s="79"/>
      <c r="DL96" s="79"/>
      <c r="DM96" s="79"/>
      <c r="DN96" s="79"/>
      <c r="DO96" s="79"/>
      <c r="DP96" s="79"/>
      <c r="DQ96" s="75"/>
    </row>
    <row r="97" spans="4:121" ht="22.5" customHeight="1" thickBot="1" x14ac:dyDescent="0.45">
      <c r="D97" s="1"/>
      <c r="E97" s="28">
        <v>15</v>
      </c>
      <c r="F97" s="280"/>
      <c r="G97" s="29" t="s">
        <v>11</v>
      </c>
      <c r="H97" s="30">
        <v>1</v>
      </c>
      <c r="I97" s="282"/>
      <c r="J97" s="33" t="str">
        <f ca="1">IF($AD$79="","",LOOKUP(J96,$AC$72:$AC$79,$AD$72:$AD$79))</f>
        <v>Č.Pečky "B"</v>
      </c>
      <c r="K97" s="284"/>
      <c r="L97" s="34" t="str">
        <f ca="1">IF($AD$79="","",LOOKUP(L96,$AC$72:$AC$79,$AD$72:$AD$79))</f>
        <v>Prok.Velikého "A"</v>
      </c>
      <c r="M97" s="286"/>
      <c r="N97" s="288"/>
      <c r="O97" s="290"/>
      <c r="P97" s="291"/>
      <c r="Q97" s="292"/>
      <c r="R97" s="292"/>
      <c r="U97" s="293" t="s">
        <v>118</v>
      </c>
      <c r="V97" s="294" t="s">
        <v>83</v>
      </c>
      <c r="BY97" s="72"/>
      <c r="BZ97" s="80" t="s">
        <v>17</v>
      </c>
      <c r="CA97" s="81">
        <f t="shared" ref="CA97" si="581">CF95</f>
        <v>1</v>
      </c>
      <c r="CB97" s="82" t="s">
        <v>8</v>
      </c>
      <c r="CC97" s="83">
        <v>1</v>
      </c>
      <c r="CD97" s="83">
        <v>2</v>
      </c>
      <c r="CE97" s="83">
        <v>3</v>
      </c>
      <c r="CF97" s="83">
        <v>4</v>
      </c>
      <c r="CG97" s="83">
        <v>5</v>
      </c>
      <c r="CH97" s="83">
        <v>6</v>
      </c>
      <c r="CI97" s="83">
        <v>7</v>
      </c>
      <c r="CJ97" s="83">
        <v>8</v>
      </c>
      <c r="CK97" s="83">
        <v>9</v>
      </c>
      <c r="CL97" s="83">
        <v>10</v>
      </c>
      <c r="CM97" s="83">
        <v>11</v>
      </c>
      <c r="CN97" s="83">
        <v>12</v>
      </c>
      <c r="CO97" s="83">
        <v>13</v>
      </c>
      <c r="CP97" s="83">
        <v>14</v>
      </c>
      <c r="CQ97" s="83">
        <v>15</v>
      </c>
      <c r="CR97" s="83">
        <v>16</v>
      </c>
      <c r="CS97" s="83">
        <v>17</v>
      </c>
      <c r="CT97" s="83">
        <v>18</v>
      </c>
      <c r="CU97" s="83">
        <v>19</v>
      </c>
      <c r="CV97" s="83">
        <v>20</v>
      </c>
      <c r="CW97" s="83">
        <v>21</v>
      </c>
      <c r="CX97" s="83">
        <v>22</v>
      </c>
      <c r="CY97" s="83">
        <v>23</v>
      </c>
      <c r="CZ97" s="83">
        <v>24</v>
      </c>
      <c r="DA97" s="83">
        <v>25</v>
      </c>
      <c r="DB97" s="83">
        <v>26</v>
      </c>
      <c r="DC97" s="83">
        <v>27</v>
      </c>
      <c r="DD97" s="83">
        <v>28</v>
      </c>
      <c r="DE97" s="83">
        <v>29</v>
      </c>
      <c r="DF97" s="83">
        <v>30</v>
      </c>
      <c r="DG97" s="83">
        <v>31</v>
      </c>
      <c r="DH97" s="83">
        <v>32</v>
      </c>
      <c r="DI97" s="83">
        <v>33</v>
      </c>
      <c r="DJ97" s="83">
        <v>34</v>
      </c>
      <c r="DK97" s="84">
        <v>35</v>
      </c>
      <c r="DL97" s="84">
        <v>36</v>
      </c>
      <c r="DM97" s="84">
        <v>37</v>
      </c>
      <c r="DN97" s="84">
        <v>38</v>
      </c>
      <c r="DO97" s="84">
        <v>39</v>
      </c>
      <c r="DP97" s="84">
        <v>40</v>
      </c>
      <c r="DQ97" s="75"/>
    </row>
    <row r="98" spans="4:121" ht="22.5" customHeight="1" thickTop="1" x14ac:dyDescent="0.35">
      <c r="D98" s="22"/>
      <c r="E98" s="24" t="s">
        <v>43</v>
      </c>
      <c r="F98" s="279">
        <v>0.50347222222222221</v>
      </c>
      <c r="G98" s="26">
        <f t="shared" ref="G98:G100" si="582">G96+1</f>
        <v>96</v>
      </c>
      <c r="H98" s="27" t="s">
        <v>6</v>
      </c>
      <c r="I98" s="281" t="s">
        <v>51</v>
      </c>
      <c r="J98" s="31" t="s">
        <v>53</v>
      </c>
      <c r="K98" s="283" t="s">
        <v>8</v>
      </c>
      <c r="L98" s="32" t="s">
        <v>54</v>
      </c>
      <c r="M98" s="285">
        <v>5</v>
      </c>
      <c r="N98" s="287" t="s">
        <v>8</v>
      </c>
      <c r="O98" s="289">
        <v>8</v>
      </c>
      <c r="P98" s="291" t="s">
        <v>50</v>
      </c>
      <c r="Q98" s="292"/>
      <c r="R98" s="292"/>
      <c r="U98" s="293" t="s">
        <v>119</v>
      </c>
      <c r="V98" s="293" t="s">
        <v>95</v>
      </c>
      <c r="BY98" s="72"/>
      <c r="BZ98" s="85"/>
      <c r="CA98" s="86"/>
      <c r="CB98" s="87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88"/>
      <c r="DE98" s="88"/>
      <c r="DF98" s="88"/>
      <c r="DG98" s="88"/>
      <c r="DH98" s="88"/>
      <c r="DI98" s="88"/>
      <c r="DJ98" s="88"/>
      <c r="DK98" s="89"/>
      <c r="DL98" s="89"/>
      <c r="DM98" s="89"/>
      <c r="DN98" s="89"/>
      <c r="DO98" s="89"/>
      <c r="DP98" s="89"/>
      <c r="DQ98" s="75"/>
    </row>
    <row r="99" spans="4:121" ht="22.5" customHeight="1" thickBot="1" x14ac:dyDescent="0.45">
      <c r="D99" s="1"/>
      <c r="E99" s="28">
        <v>16</v>
      </c>
      <c r="F99" s="280"/>
      <c r="G99" s="29" t="s">
        <v>11</v>
      </c>
      <c r="H99" s="30">
        <v>4</v>
      </c>
      <c r="I99" s="282"/>
      <c r="J99" s="33" t="str">
        <f ca="1">IF(M90=O90,"",IF(M90&lt;O90,J91,L91))</f>
        <v>Veltruby "B"</v>
      </c>
      <c r="K99" s="284"/>
      <c r="L99" s="34" t="str">
        <f ca="1">IF(M94=O94,"",IF(M94&lt;O94,J95,L95))</f>
        <v>V.Osek "B"</v>
      </c>
      <c r="M99" s="286"/>
      <c r="N99" s="288"/>
      <c r="O99" s="290"/>
      <c r="P99" s="291"/>
      <c r="Q99" s="292"/>
      <c r="R99" s="292"/>
      <c r="U99" s="293" t="s">
        <v>120</v>
      </c>
      <c r="V99" s="293" t="s">
        <v>98</v>
      </c>
      <c r="BY99" s="72"/>
      <c r="BZ99" s="90" t="s">
        <v>17</v>
      </c>
      <c r="CA99" s="91">
        <f t="shared" ref="CA99" si="583">DB95</f>
        <v>17</v>
      </c>
      <c r="CB99" s="92" t="s">
        <v>8</v>
      </c>
      <c r="CC99" s="83">
        <v>1</v>
      </c>
      <c r="CD99" s="83">
        <v>2</v>
      </c>
      <c r="CE99" s="83">
        <v>3</v>
      </c>
      <c r="CF99" s="83">
        <v>4</v>
      </c>
      <c r="CG99" s="83">
        <v>5</v>
      </c>
      <c r="CH99" s="83">
        <v>6</v>
      </c>
      <c r="CI99" s="83">
        <v>7</v>
      </c>
      <c r="CJ99" s="83">
        <v>8</v>
      </c>
      <c r="CK99" s="83">
        <v>9</v>
      </c>
      <c r="CL99" s="83">
        <v>10</v>
      </c>
      <c r="CM99" s="83">
        <v>11</v>
      </c>
      <c r="CN99" s="83">
        <v>12</v>
      </c>
      <c r="CO99" s="83">
        <v>13</v>
      </c>
      <c r="CP99" s="83">
        <v>14</v>
      </c>
      <c r="CQ99" s="83">
        <v>15</v>
      </c>
      <c r="CR99" s="83">
        <v>16</v>
      </c>
      <c r="CS99" s="83">
        <v>17</v>
      </c>
      <c r="CT99" s="83">
        <v>18</v>
      </c>
      <c r="CU99" s="83">
        <v>19</v>
      </c>
      <c r="CV99" s="83">
        <v>20</v>
      </c>
      <c r="CW99" s="83">
        <v>21</v>
      </c>
      <c r="CX99" s="83">
        <v>22</v>
      </c>
      <c r="CY99" s="83">
        <v>23</v>
      </c>
      <c r="CZ99" s="83">
        <v>24</v>
      </c>
      <c r="DA99" s="83">
        <v>25</v>
      </c>
      <c r="DB99" s="83">
        <v>26</v>
      </c>
      <c r="DC99" s="83">
        <v>27</v>
      </c>
      <c r="DD99" s="83">
        <v>28</v>
      </c>
      <c r="DE99" s="83">
        <v>29</v>
      </c>
      <c r="DF99" s="83">
        <v>30</v>
      </c>
      <c r="DG99" s="83">
        <v>31</v>
      </c>
      <c r="DH99" s="83">
        <v>32</v>
      </c>
      <c r="DI99" s="83">
        <v>33</v>
      </c>
      <c r="DJ99" s="83">
        <v>34</v>
      </c>
      <c r="DK99" s="84">
        <v>35</v>
      </c>
      <c r="DL99" s="84">
        <v>36</v>
      </c>
      <c r="DM99" s="84">
        <v>37</v>
      </c>
      <c r="DN99" s="84">
        <v>38</v>
      </c>
      <c r="DO99" s="84">
        <v>39</v>
      </c>
      <c r="DP99" s="84">
        <v>40</v>
      </c>
      <c r="DQ99" s="75"/>
    </row>
    <row r="100" spans="4:121" ht="22.5" customHeight="1" thickTop="1" thickBot="1" x14ac:dyDescent="0.4">
      <c r="E100" s="24" t="s">
        <v>43</v>
      </c>
      <c r="F100" s="279">
        <f>F98</f>
        <v>0.50347222222222221</v>
      </c>
      <c r="G100" s="26">
        <f t="shared" si="582"/>
        <v>97</v>
      </c>
      <c r="H100" s="27" t="s">
        <v>6</v>
      </c>
      <c r="I100" s="281" t="s">
        <v>52</v>
      </c>
      <c r="J100" s="31" t="s">
        <v>55</v>
      </c>
      <c r="K100" s="283" t="s">
        <v>8</v>
      </c>
      <c r="L100" s="32" t="s">
        <v>56</v>
      </c>
      <c r="M100" s="285">
        <v>4</v>
      </c>
      <c r="N100" s="287" t="s">
        <v>8</v>
      </c>
      <c r="O100" s="289">
        <v>11</v>
      </c>
      <c r="P100" s="291" t="s">
        <v>50</v>
      </c>
      <c r="Q100" s="292"/>
      <c r="R100" s="292"/>
      <c r="BY100" s="93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5"/>
    </row>
    <row r="101" spans="4:121" ht="22.5" customHeight="1" thickTop="1" thickBot="1" x14ac:dyDescent="0.4">
      <c r="E101" s="28">
        <v>16</v>
      </c>
      <c r="F101" s="280"/>
      <c r="G101" s="29" t="s">
        <v>11</v>
      </c>
      <c r="H101" s="30">
        <v>3</v>
      </c>
      <c r="I101" s="282"/>
      <c r="J101" s="33" t="str">
        <f ca="1">IF(M92=O92,"",IF(M92&lt;O92,J93,L93))</f>
        <v>Býchory "A"</v>
      </c>
      <c r="K101" s="284"/>
      <c r="L101" s="34" t="str">
        <f ca="1">IF(M96=O96,"",IF(M96&lt;O96,J97,L97))</f>
        <v>Prok.Velikého "A"</v>
      </c>
      <c r="M101" s="286"/>
      <c r="N101" s="288"/>
      <c r="O101" s="290"/>
      <c r="P101" s="291"/>
      <c r="Q101" s="292"/>
      <c r="R101" s="292"/>
      <c r="BY101" s="137">
        <f t="shared" ref="BY101" si="584">BQ102</f>
        <v>0.46666666666666695</v>
      </c>
      <c r="BZ101" s="138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70"/>
      <c r="DN101" s="70" t="s">
        <v>37</v>
      </c>
      <c r="DO101" s="69"/>
      <c r="DP101" s="70" t="str">
        <f t="shared" ref="DP101" si="585">BT103</f>
        <v>B</v>
      </c>
      <c r="DQ101" s="71"/>
    </row>
    <row r="102" spans="4:121" ht="22.5" customHeight="1" thickTop="1" x14ac:dyDescent="0.35">
      <c r="E102" s="24" t="s">
        <v>43</v>
      </c>
      <c r="F102" s="279">
        <f t="shared" ref="F102" si="586">F100</f>
        <v>0.50347222222222221</v>
      </c>
      <c r="G102" s="26">
        <v>98</v>
      </c>
      <c r="H102" s="27" t="s">
        <v>6</v>
      </c>
      <c r="I102" s="281" t="s">
        <v>57</v>
      </c>
      <c r="J102" s="31" t="s">
        <v>60</v>
      </c>
      <c r="K102" s="283" t="s">
        <v>8</v>
      </c>
      <c r="L102" s="32" t="s">
        <v>61</v>
      </c>
      <c r="M102" s="285">
        <v>6</v>
      </c>
      <c r="N102" s="287" t="s">
        <v>8</v>
      </c>
      <c r="O102" s="289">
        <v>7</v>
      </c>
      <c r="P102" s="291" t="s">
        <v>59</v>
      </c>
      <c r="Q102" s="292"/>
      <c r="R102" s="292"/>
      <c r="BP102" t="str">
        <f t="shared" ref="BP102:BU103" si="587">E24</f>
        <v>12. KOLO</v>
      </c>
      <c r="BQ102">
        <f t="shared" si="587"/>
        <v>0.46666666666666695</v>
      </c>
      <c r="BR102">
        <f t="shared" si="587"/>
        <v>67</v>
      </c>
      <c r="BS102" t="str">
        <f t="shared" si="587"/>
        <v>HŘIŠTĚ</v>
      </c>
      <c r="BT102" t="str">
        <f t="shared" si="587"/>
        <v>skupina</v>
      </c>
      <c r="BU102">
        <f t="shared" si="587"/>
        <v>2</v>
      </c>
      <c r="BV102" t="str">
        <f t="shared" ref="BV102" si="588">K24</f>
        <v>:</v>
      </c>
      <c r="BW102">
        <f>L24</f>
        <v>10</v>
      </c>
      <c r="BY102" s="72"/>
      <c r="BZ102" s="139" t="str">
        <f t="shared" ref="BZ102" si="589">BP102</f>
        <v>12. KOLO</v>
      </c>
      <c r="CA102" s="139"/>
      <c r="CB102" s="139"/>
      <c r="CC102" s="139"/>
      <c r="CD102" s="73"/>
      <c r="CE102" s="140"/>
      <c r="CF102" s="140"/>
      <c r="CG102" s="73"/>
      <c r="CH102" s="73"/>
      <c r="CI102" s="73"/>
      <c r="CJ102" s="73"/>
      <c r="CK102" s="73"/>
      <c r="CL102" s="73"/>
      <c r="CM102" s="73"/>
      <c r="CN102" s="73"/>
      <c r="CO102" s="73"/>
      <c r="CP102" s="141">
        <f t="shared" ref="CP102" si="590">BR102</f>
        <v>67</v>
      </c>
      <c r="CQ102" s="141"/>
      <c r="CR102" s="141"/>
      <c r="CS102" s="141"/>
      <c r="CT102" s="141"/>
      <c r="CU102" s="142" t="s">
        <v>9</v>
      </c>
      <c r="CV102" s="142"/>
      <c r="CW102" s="142"/>
      <c r="CX102" s="73"/>
      <c r="CY102" s="73"/>
      <c r="CZ102" s="73"/>
      <c r="DA102" s="73"/>
      <c r="DB102" s="73"/>
      <c r="DC102" s="73"/>
      <c r="DD102" s="73"/>
      <c r="DE102" s="73"/>
      <c r="DF102" s="73"/>
      <c r="DG102" s="73"/>
      <c r="DH102" s="73"/>
      <c r="DI102" s="73"/>
      <c r="DJ102" s="73"/>
      <c r="DK102" s="74"/>
      <c r="DL102" s="143" t="s">
        <v>10</v>
      </c>
      <c r="DM102" s="143"/>
      <c r="DN102" s="143"/>
      <c r="DO102" s="144">
        <f t="shared" ref="DO102" si="591">BS103</f>
        <v>1</v>
      </c>
      <c r="DP102" s="144"/>
      <c r="DQ102" s="75"/>
    </row>
    <row r="103" spans="4:121" ht="22.5" customHeight="1" thickBot="1" x14ac:dyDescent="0.35">
      <c r="E103" s="28">
        <v>16</v>
      </c>
      <c r="F103" s="280"/>
      <c r="G103" s="29" t="s">
        <v>11</v>
      </c>
      <c r="H103" s="30">
        <v>2</v>
      </c>
      <c r="I103" s="282"/>
      <c r="J103" s="33" t="str">
        <f ca="1">IF(M90=O90,"",IF(M90&gt;O90,J91,L91))</f>
        <v>Veltruby "A"</v>
      </c>
      <c r="K103" s="284"/>
      <c r="L103" s="34" t="str">
        <f ca="1">IF(M94=O94,"",IF(M94&gt;O94,J95,L95))</f>
        <v>Ovčárecká "A"</v>
      </c>
      <c r="M103" s="286"/>
      <c r="N103" s="288"/>
      <c r="O103" s="290"/>
      <c r="P103" s="291"/>
      <c r="Q103" s="292"/>
      <c r="R103" s="292"/>
      <c r="BP103">
        <f t="shared" si="587"/>
        <v>0</v>
      </c>
      <c r="BQ103">
        <f t="shared" si="587"/>
        <v>0</v>
      </c>
      <c r="BR103" t="str">
        <f t="shared" si="587"/>
        <v>zápas</v>
      </c>
      <c r="BS103">
        <f t="shared" si="587"/>
        <v>1</v>
      </c>
      <c r="BT103" t="str">
        <f t="shared" si="587"/>
        <v>B</v>
      </c>
      <c r="BU103" t="str">
        <f t="shared" ca="1" si="587"/>
        <v>Kmochova "B"</v>
      </c>
      <c r="BW103" t="str">
        <f ca="1">L25</f>
        <v>Masarykova "A"</v>
      </c>
      <c r="BY103" s="72"/>
      <c r="BZ103" s="139"/>
      <c r="CA103" s="139"/>
      <c r="CB103" s="139"/>
      <c r="CC103" s="139"/>
      <c r="CD103" s="73"/>
      <c r="CE103" s="140"/>
      <c r="CF103" s="140"/>
      <c r="CG103" s="73"/>
      <c r="CH103" s="73"/>
      <c r="CI103" s="73"/>
      <c r="CJ103" s="73"/>
      <c r="CK103" s="73"/>
      <c r="CL103" s="73"/>
      <c r="CM103" s="73"/>
      <c r="CN103" s="73"/>
      <c r="CO103" s="73"/>
      <c r="CP103" s="141"/>
      <c r="CQ103" s="141"/>
      <c r="CR103" s="141"/>
      <c r="CS103" s="141"/>
      <c r="CT103" s="141"/>
      <c r="CU103" s="142"/>
      <c r="CV103" s="142"/>
      <c r="CW103" s="142"/>
      <c r="CX103" s="73"/>
      <c r="CY103" s="73"/>
      <c r="CZ103" s="73"/>
      <c r="DA103" s="73"/>
      <c r="DB103" s="73"/>
      <c r="DC103" s="73"/>
      <c r="DD103" s="73"/>
      <c r="DE103" s="73"/>
      <c r="DF103" s="73"/>
      <c r="DG103" s="73"/>
      <c r="DH103" s="73"/>
      <c r="DI103" s="73"/>
      <c r="DJ103" s="73"/>
      <c r="DK103" s="74"/>
      <c r="DL103" s="143"/>
      <c r="DM103" s="143"/>
      <c r="DN103" s="143"/>
      <c r="DO103" s="144"/>
      <c r="DP103" s="144"/>
      <c r="DQ103" s="75"/>
    </row>
    <row r="104" spans="4:121" ht="22.5" customHeight="1" thickTop="1" x14ac:dyDescent="0.35">
      <c r="E104" s="24" t="s">
        <v>43</v>
      </c>
      <c r="F104" s="279">
        <f t="shared" ref="F104" si="592">F102</f>
        <v>0.50347222222222221</v>
      </c>
      <c r="G104" s="26">
        <f t="shared" ref="G104:G112" si="593">G102+1</f>
        <v>99</v>
      </c>
      <c r="H104" s="27" t="s">
        <v>6</v>
      </c>
      <c r="I104" s="281" t="s">
        <v>58</v>
      </c>
      <c r="J104" s="31" t="s">
        <v>62</v>
      </c>
      <c r="K104" s="283" t="s">
        <v>8</v>
      </c>
      <c r="L104" s="32" t="s">
        <v>63</v>
      </c>
      <c r="M104" s="285">
        <v>14</v>
      </c>
      <c r="N104" s="287" t="s">
        <v>8</v>
      </c>
      <c r="O104" s="289">
        <v>8</v>
      </c>
      <c r="P104" s="291" t="s">
        <v>59</v>
      </c>
      <c r="Q104" s="292"/>
      <c r="R104" s="292"/>
      <c r="BY104" s="72"/>
      <c r="BZ104" s="76"/>
      <c r="CA104" s="76"/>
      <c r="CB104" s="76"/>
      <c r="CC104" s="76"/>
      <c r="CD104" s="130" t="s">
        <v>13</v>
      </c>
      <c r="CE104" s="130"/>
      <c r="CF104" s="77">
        <f t="shared" ref="CF104" si="594">BU102</f>
        <v>2</v>
      </c>
      <c r="CG104" s="78" t="s">
        <v>14</v>
      </c>
      <c r="CH104" s="131" t="str">
        <f t="shared" ref="CH104" ca="1" si="595">BU103</f>
        <v>Kmochova "B"</v>
      </c>
      <c r="CI104" s="131"/>
      <c r="CJ104" s="131"/>
      <c r="CK104" s="131"/>
      <c r="CL104" s="131"/>
      <c r="CM104" s="131"/>
      <c r="CN104" s="131"/>
      <c r="CO104" s="131"/>
      <c r="CP104" s="131"/>
      <c r="CQ104" s="131"/>
      <c r="CR104" s="131"/>
      <c r="CS104" s="131"/>
      <c r="CT104" s="131"/>
      <c r="CU104" s="76"/>
      <c r="CV104" s="76"/>
      <c r="CW104" s="76"/>
      <c r="CX104" s="76"/>
      <c r="CY104" s="76"/>
      <c r="CZ104" s="130" t="s">
        <v>13</v>
      </c>
      <c r="DA104" s="130"/>
      <c r="DB104" s="77">
        <f t="shared" ref="DB104" si="596">BW102</f>
        <v>10</v>
      </c>
      <c r="DC104" s="78" t="s">
        <v>14</v>
      </c>
      <c r="DD104" s="131" t="str">
        <f t="shared" ref="DD104" ca="1" si="597">BW103</f>
        <v>Masarykova "A"</v>
      </c>
      <c r="DE104" s="131"/>
      <c r="DF104" s="131"/>
      <c r="DG104" s="131"/>
      <c r="DH104" s="131"/>
      <c r="DI104" s="131"/>
      <c r="DJ104" s="131"/>
      <c r="DK104" s="131"/>
      <c r="DL104" s="131"/>
      <c r="DM104" s="131"/>
      <c r="DN104" s="131"/>
      <c r="DO104" s="131"/>
      <c r="DP104" s="131"/>
      <c r="DQ104" s="75"/>
    </row>
    <row r="105" spans="4:121" ht="22.5" customHeight="1" thickBot="1" x14ac:dyDescent="0.35">
      <c r="E105" s="28">
        <v>16</v>
      </c>
      <c r="F105" s="280"/>
      <c r="G105" s="29" t="s">
        <v>11</v>
      </c>
      <c r="H105" s="30">
        <v>1</v>
      </c>
      <c r="I105" s="282"/>
      <c r="J105" s="33" t="str">
        <f ca="1">IF(M92=O92,"",IF(M92&gt;O92,J93,L93))</f>
        <v>Lipanská "A"</v>
      </c>
      <c r="K105" s="284"/>
      <c r="L105" s="34" t="str">
        <f ca="1">IF(M96=O96,"",IF(M96&gt;O96,J97,L97))</f>
        <v>Č.Pečky "B"</v>
      </c>
      <c r="M105" s="286"/>
      <c r="N105" s="288"/>
      <c r="O105" s="290"/>
      <c r="P105" s="291"/>
      <c r="Q105" s="292"/>
      <c r="R105" s="292"/>
      <c r="BY105" s="72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76"/>
      <c r="DJ105" s="76"/>
      <c r="DK105" s="79"/>
      <c r="DL105" s="79"/>
      <c r="DM105" s="79"/>
      <c r="DN105" s="79"/>
      <c r="DO105" s="79"/>
      <c r="DP105" s="79"/>
      <c r="DQ105" s="75"/>
    </row>
    <row r="106" spans="4:121" ht="22.5" customHeight="1" thickTop="1" x14ac:dyDescent="0.4">
      <c r="D106" s="22"/>
      <c r="E106" s="24" t="s">
        <v>43</v>
      </c>
      <c r="F106" s="25">
        <v>0.51388888888888895</v>
      </c>
      <c r="G106" s="26">
        <f t="shared" si="593"/>
        <v>100</v>
      </c>
      <c r="H106" s="27" t="s">
        <v>6</v>
      </c>
      <c r="I106" s="281" t="s">
        <v>68</v>
      </c>
      <c r="J106" s="31" t="s">
        <v>66</v>
      </c>
      <c r="K106" s="283" t="s">
        <v>8</v>
      </c>
      <c r="L106" s="32" t="s">
        <v>67</v>
      </c>
      <c r="M106" s="285">
        <v>7</v>
      </c>
      <c r="N106" s="287" t="s">
        <v>8</v>
      </c>
      <c r="O106" s="289">
        <v>13</v>
      </c>
      <c r="P106" s="291" t="s">
        <v>64</v>
      </c>
      <c r="Q106" s="292"/>
      <c r="R106" s="292"/>
      <c r="BY106" s="72"/>
      <c r="BZ106" s="80" t="s">
        <v>17</v>
      </c>
      <c r="CA106" s="81">
        <f t="shared" ref="CA106" si="598">CF104</f>
        <v>2</v>
      </c>
      <c r="CB106" s="82" t="s">
        <v>8</v>
      </c>
      <c r="CC106" s="83">
        <v>1</v>
      </c>
      <c r="CD106" s="83">
        <v>2</v>
      </c>
      <c r="CE106" s="83">
        <v>3</v>
      </c>
      <c r="CF106" s="83">
        <v>4</v>
      </c>
      <c r="CG106" s="83">
        <v>5</v>
      </c>
      <c r="CH106" s="83">
        <v>6</v>
      </c>
      <c r="CI106" s="83">
        <v>7</v>
      </c>
      <c r="CJ106" s="83">
        <v>8</v>
      </c>
      <c r="CK106" s="83">
        <v>9</v>
      </c>
      <c r="CL106" s="83">
        <v>10</v>
      </c>
      <c r="CM106" s="83">
        <v>11</v>
      </c>
      <c r="CN106" s="83">
        <v>12</v>
      </c>
      <c r="CO106" s="83">
        <v>13</v>
      </c>
      <c r="CP106" s="83">
        <v>14</v>
      </c>
      <c r="CQ106" s="83">
        <v>15</v>
      </c>
      <c r="CR106" s="83">
        <v>16</v>
      </c>
      <c r="CS106" s="83">
        <v>17</v>
      </c>
      <c r="CT106" s="83">
        <v>18</v>
      </c>
      <c r="CU106" s="83">
        <v>19</v>
      </c>
      <c r="CV106" s="83">
        <v>20</v>
      </c>
      <c r="CW106" s="83">
        <v>21</v>
      </c>
      <c r="CX106" s="83">
        <v>22</v>
      </c>
      <c r="CY106" s="83">
        <v>23</v>
      </c>
      <c r="CZ106" s="83">
        <v>24</v>
      </c>
      <c r="DA106" s="83">
        <v>25</v>
      </c>
      <c r="DB106" s="83">
        <v>26</v>
      </c>
      <c r="DC106" s="83">
        <v>27</v>
      </c>
      <c r="DD106" s="83">
        <v>28</v>
      </c>
      <c r="DE106" s="83">
        <v>29</v>
      </c>
      <c r="DF106" s="83">
        <v>30</v>
      </c>
      <c r="DG106" s="83">
        <v>31</v>
      </c>
      <c r="DH106" s="83">
        <v>32</v>
      </c>
      <c r="DI106" s="83">
        <v>33</v>
      </c>
      <c r="DJ106" s="83">
        <v>34</v>
      </c>
      <c r="DK106" s="84">
        <v>35</v>
      </c>
      <c r="DL106" s="84">
        <v>36</v>
      </c>
      <c r="DM106" s="84">
        <v>37</v>
      </c>
      <c r="DN106" s="84">
        <v>38</v>
      </c>
      <c r="DO106" s="84">
        <v>39</v>
      </c>
      <c r="DP106" s="84">
        <v>40</v>
      </c>
      <c r="DQ106" s="75"/>
    </row>
    <row r="107" spans="4:121" ht="22.5" customHeight="1" thickBot="1" x14ac:dyDescent="0.35">
      <c r="D107" s="1"/>
      <c r="E107" s="28">
        <v>17</v>
      </c>
      <c r="F107" s="29"/>
      <c r="G107" s="29" t="s">
        <v>11</v>
      </c>
      <c r="H107" s="30">
        <v>4</v>
      </c>
      <c r="I107" s="282"/>
      <c r="J107" s="33" t="str">
        <f ca="1">IF(M98=O98,"",IF(M98&lt;O98,J99,L99))</f>
        <v>Veltruby "B"</v>
      </c>
      <c r="K107" s="284"/>
      <c r="L107" s="34" t="str">
        <f ca="1">IF(M100=O100,"",IF(M100&lt;O100,J101,L101))</f>
        <v>Býchory "A"</v>
      </c>
      <c r="M107" s="286"/>
      <c r="N107" s="288"/>
      <c r="O107" s="290"/>
      <c r="P107" s="291" t="s">
        <v>65</v>
      </c>
      <c r="Q107" s="292"/>
      <c r="R107" s="292"/>
      <c r="BY107" s="72"/>
      <c r="BZ107" s="85"/>
      <c r="CA107" s="86"/>
      <c r="CB107" s="87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9"/>
      <c r="DL107" s="89"/>
      <c r="DM107" s="89"/>
      <c r="DN107" s="89"/>
      <c r="DO107" s="89"/>
      <c r="DP107" s="89"/>
      <c r="DQ107" s="75"/>
    </row>
    <row r="108" spans="4:121" ht="22.5" customHeight="1" thickTop="1" x14ac:dyDescent="0.4">
      <c r="D108" s="22"/>
      <c r="E108" s="24" t="s">
        <v>43</v>
      </c>
      <c r="F108" s="25">
        <f t="shared" ref="F108" si="599">F106</f>
        <v>0.51388888888888895</v>
      </c>
      <c r="G108" s="26">
        <f t="shared" si="593"/>
        <v>101</v>
      </c>
      <c r="H108" s="27" t="s">
        <v>6</v>
      </c>
      <c r="I108" s="281" t="s">
        <v>69</v>
      </c>
      <c r="J108" s="31" t="s">
        <v>76</v>
      </c>
      <c r="K108" s="283" t="s">
        <v>8</v>
      </c>
      <c r="L108" s="32" t="s">
        <v>77</v>
      </c>
      <c r="M108" s="285">
        <v>9</v>
      </c>
      <c r="N108" s="287" t="s">
        <v>8</v>
      </c>
      <c r="O108" s="289">
        <v>5</v>
      </c>
      <c r="P108" s="291" t="s">
        <v>64</v>
      </c>
      <c r="Q108" s="292"/>
      <c r="R108" s="292"/>
      <c r="BY108" s="72"/>
      <c r="BZ108" s="90" t="s">
        <v>17</v>
      </c>
      <c r="CA108" s="91">
        <f t="shared" ref="CA108" si="600">DB104</f>
        <v>10</v>
      </c>
      <c r="CB108" s="92" t="s">
        <v>8</v>
      </c>
      <c r="CC108" s="83">
        <v>1</v>
      </c>
      <c r="CD108" s="83">
        <v>2</v>
      </c>
      <c r="CE108" s="83">
        <v>3</v>
      </c>
      <c r="CF108" s="83">
        <v>4</v>
      </c>
      <c r="CG108" s="83">
        <v>5</v>
      </c>
      <c r="CH108" s="83">
        <v>6</v>
      </c>
      <c r="CI108" s="83">
        <v>7</v>
      </c>
      <c r="CJ108" s="83">
        <v>8</v>
      </c>
      <c r="CK108" s="83">
        <v>9</v>
      </c>
      <c r="CL108" s="83">
        <v>10</v>
      </c>
      <c r="CM108" s="83">
        <v>11</v>
      </c>
      <c r="CN108" s="83">
        <v>12</v>
      </c>
      <c r="CO108" s="83">
        <v>13</v>
      </c>
      <c r="CP108" s="83">
        <v>14</v>
      </c>
      <c r="CQ108" s="83">
        <v>15</v>
      </c>
      <c r="CR108" s="83">
        <v>16</v>
      </c>
      <c r="CS108" s="83">
        <v>17</v>
      </c>
      <c r="CT108" s="83">
        <v>18</v>
      </c>
      <c r="CU108" s="83">
        <v>19</v>
      </c>
      <c r="CV108" s="83">
        <v>20</v>
      </c>
      <c r="CW108" s="83">
        <v>21</v>
      </c>
      <c r="CX108" s="83">
        <v>22</v>
      </c>
      <c r="CY108" s="83">
        <v>23</v>
      </c>
      <c r="CZ108" s="83">
        <v>24</v>
      </c>
      <c r="DA108" s="83">
        <v>25</v>
      </c>
      <c r="DB108" s="83">
        <v>26</v>
      </c>
      <c r="DC108" s="83">
        <v>27</v>
      </c>
      <c r="DD108" s="83">
        <v>28</v>
      </c>
      <c r="DE108" s="83">
        <v>29</v>
      </c>
      <c r="DF108" s="83">
        <v>30</v>
      </c>
      <c r="DG108" s="83">
        <v>31</v>
      </c>
      <c r="DH108" s="83">
        <v>32</v>
      </c>
      <c r="DI108" s="83">
        <v>33</v>
      </c>
      <c r="DJ108" s="83">
        <v>34</v>
      </c>
      <c r="DK108" s="84">
        <v>35</v>
      </c>
      <c r="DL108" s="84">
        <v>36</v>
      </c>
      <c r="DM108" s="84">
        <v>37</v>
      </c>
      <c r="DN108" s="84">
        <v>38</v>
      </c>
      <c r="DO108" s="84">
        <v>39</v>
      </c>
      <c r="DP108" s="84">
        <v>40</v>
      </c>
      <c r="DQ108" s="75"/>
    </row>
    <row r="109" spans="4:121" ht="22.5" customHeight="1" thickBot="1" x14ac:dyDescent="0.35">
      <c r="D109" s="1"/>
      <c r="E109" s="28">
        <v>17</v>
      </c>
      <c r="F109" s="29"/>
      <c r="G109" s="29" t="s">
        <v>11</v>
      </c>
      <c r="H109" s="30">
        <v>3</v>
      </c>
      <c r="I109" s="282"/>
      <c r="J109" s="33" t="str">
        <f ca="1">IF(M98=O98,"",IF(M98&gt;O98,J99,L99))</f>
        <v>V.Osek "B"</v>
      </c>
      <c r="K109" s="284"/>
      <c r="L109" s="34" t="str">
        <f ca="1">IF(M100=O100,"",IF(M100&gt;O100,J101,L101))</f>
        <v>Prok.Velikého "A"</v>
      </c>
      <c r="M109" s="286"/>
      <c r="N109" s="288"/>
      <c r="O109" s="290"/>
      <c r="P109" s="291" t="s">
        <v>72</v>
      </c>
      <c r="Q109" s="292"/>
      <c r="R109" s="292"/>
      <c r="BY109" s="93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/>
      <c r="DJ109" s="94"/>
      <c r="DK109" s="94"/>
      <c r="DL109" s="94"/>
      <c r="DM109" s="94"/>
      <c r="DN109" s="94"/>
      <c r="DO109" s="94"/>
      <c r="DP109" s="94"/>
      <c r="DQ109" s="95"/>
    </row>
    <row r="110" spans="4:121" ht="22.5" customHeight="1" thickTop="1" x14ac:dyDescent="0.35">
      <c r="D110" s="22"/>
      <c r="E110" s="24" t="s">
        <v>43</v>
      </c>
      <c r="F110" s="25">
        <f t="shared" ref="F110" si="601">F108</f>
        <v>0.51388888888888895</v>
      </c>
      <c r="G110" s="26">
        <f t="shared" si="593"/>
        <v>102</v>
      </c>
      <c r="H110" s="27" t="s">
        <v>6</v>
      </c>
      <c r="I110" s="281" t="s">
        <v>70</v>
      </c>
      <c r="J110" s="31" t="s">
        <v>78</v>
      </c>
      <c r="K110" s="283" t="s">
        <v>8</v>
      </c>
      <c r="L110" s="32" t="s">
        <v>79</v>
      </c>
      <c r="M110" s="285">
        <v>7</v>
      </c>
      <c r="N110" s="287" t="s">
        <v>8</v>
      </c>
      <c r="O110" s="289">
        <v>4</v>
      </c>
      <c r="P110" s="291" t="s">
        <v>64</v>
      </c>
      <c r="Q110" s="292"/>
      <c r="R110" s="292"/>
      <c r="BY110" s="137">
        <f t="shared" ref="BY110" si="602">BQ111</f>
        <v>0.47500000000000031</v>
      </c>
      <c r="BZ110" s="138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70"/>
      <c r="DN110" s="70" t="s">
        <v>37</v>
      </c>
      <c r="DO110" s="69"/>
      <c r="DP110" s="70" t="str">
        <f t="shared" ref="DP110" si="603">BT112</f>
        <v>B</v>
      </c>
      <c r="DQ110" s="71"/>
    </row>
    <row r="111" spans="4:121" ht="22.5" customHeight="1" thickBot="1" x14ac:dyDescent="0.35">
      <c r="D111" s="1"/>
      <c r="E111" s="28">
        <v>17</v>
      </c>
      <c r="F111" s="29"/>
      <c r="G111" s="29" t="s">
        <v>11</v>
      </c>
      <c r="H111" s="30">
        <v>2</v>
      </c>
      <c r="I111" s="282"/>
      <c r="J111" s="33" t="str">
        <f ca="1">IF(M102=O102,"",IF(M102&lt;O102,J103,L103))</f>
        <v>Veltruby "A"</v>
      </c>
      <c r="K111" s="284"/>
      <c r="L111" s="34" t="str">
        <f ca="1">IF(M104=O104,"",IF(M104&lt;O104,J105,L105))</f>
        <v>Č.Pečky "B"</v>
      </c>
      <c r="M111" s="286"/>
      <c r="N111" s="288"/>
      <c r="O111" s="290"/>
      <c r="P111" s="291" t="s">
        <v>73</v>
      </c>
      <c r="Q111" s="292"/>
      <c r="R111" s="292"/>
      <c r="BP111" t="str">
        <f t="shared" ref="BP111:BU112" si="604">E26</f>
        <v>13. KOLO</v>
      </c>
      <c r="BQ111">
        <f t="shared" si="604"/>
        <v>0.47500000000000031</v>
      </c>
      <c r="BR111">
        <f t="shared" si="604"/>
        <v>73</v>
      </c>
      <c r="BS111" t="str">
        <f t="shared" si="604"/>
        <v>HŘIŠTĚ</v>
      </c>
      <c r="BT111" t="str">
        <f t="shared" si="604"/>
        <v>skupina</v>
      </c>
      <c r="BU111">
        <f t="shared" si="604"/>
        <v>10</v>
      </c>
      <c r="BV111" t="str">
        <f t="shared" ref="BV111" si="605">K26</f>
        <v>:</v>
      </c>
      <c r="BW111">
        <f>L26</f>
        <v>23</v>
      </c>
      <c r="BY111" s="72"/>
      <c r="BZ111" s="139" t="str">
        <f t="shared" ref="BZ111" si="606">BP111</f>
        <v>13. KOLO</v>
      </c>
      <c r="CA111" s="139"/>
      <c r="CB111" s="139"/>
      <c r="CC111" s="139"/>
      <c r="CD111" s="73"/>
      <c r="CE111" s="140"/>
      <c r="CF111" s="140"/>
      <c r="CG111" s="73"/>
      <c r="CH111" s="73"/>
      <c r="CI111" s="73"/>
      <c r="CJ111" s="73"/>
      <c r="CK111" s="73"/>
      <c r="CL111" s="73"/>
      <c r="CM111" s="73"/>
      <c r="CN111" s="73"/>
      <c r="CO111" s="73"/>
      <c r="CP111" s="141">
        <f t="shared" ref="CP111" si="607">BR111</f>
        <v>73</v>
      </c>
      <c r="CQ111" s="141"/>
      <c r="CR111" s="141"/>
      <c r="CS111" s="141"/>
      <c r="CT111" s="141"/>
      <c r="CU111" s="142" t="s">
        <v>9</v>
      </c>
      <c r="CV111" s="142"/>
      <c r="CW111" s="142"/>
      <c r="CX111" s="73"/>
      <c r="CY111" s="73"/>
      <c r="CZ111" s="73"/>
      <c r="DA111" s="73"/>
      <c r="DB111" s="73"/>
      <c r="DC111" s="73"/>
      <c r="DD111" s="73"/>
      <c r="DE111" s="73"/>
      <c r="DF111" s="73"/>
      <c r="DG111" s="73"/>
      <c r="DH111" s="73"/>
      <c r="DI111" s="73"/>
      <c r="DJ111" s="73"/>
      <c r="DK111" s="74"/>
      <c r="DL111" s="143" t="s">
        <v>10</v>
      </c>
      <c r="DM111" s="143"/>
      <c r="DN111" s="143"/>
      <c r="DO111" s="144">
        <f t="shared" ref="DO111" si="608">BS112</f>
        <v>1</v>
      </c>
      <c r="DP111" s="144"/>
      <c r="DQ111" s="75"/>
    </row>
    <row r="112" spans="4:121" ht="22.5" customHeight="1" thickTop="1" x14ac:dyDescent="0.35">
      <c r="E112" s="24" t="s">
        <v>43</v>
      </c>
      <c r="F112" s="25">
        <f t="shared" ref="F112" si="609">F110</f>
        <v>0.51388888888888895</v>
      </c>
      <c r="G112" s="26">
        <f t="shared" si="593"/>
        <v>103</v>
      </c>
      <c r="H112" s="27" t="s">
        <v>6</v>
      </c>
      <c r="I112" s="281" t="s">
        <v>71</v>
      </c>
      <c r="J112" s="31" t="s">
        <v>80</v>
      </c>
      <c r="K112" s="283" t="s">
        <v>8</v>
      </c>
      <c r="L112" s="32" t="s">
        <v>81</v>
      </c>
      <c r="M112" s="285">
        <v>3</v>
      </c>
      <c r="N112" s="287" t="s">
        <v>8</v>
      </c>
      <c r="O112" s="289">
        <v>7</v>
      </c>
      <c r="P112" s="291" t="s">
        <v>75</v>
      </c>
      <c r="Q112" s="292"/>
      <c r="R112" s="292"/>
      <c r="BP112">
        <f t="shared" si="604"/>
        <v>0</v>
      </c>
      <c r="BQ112">
        <f t="shared" si="604"/>
        <v>0</v>
      </c>
      <c r="BR112" t="str">
        <f t="shared" si="604"/>
        <v>zápas</v>
      </c>
      <c r="BS112">
        <f t="shared" si="604"/>
        <v>1</v>
      </c>
      <c r="BT112" t="str">
        <f t="shared" si="604"/>
        <v>B</v>
      </c>
      <c r="BU112" t="str">
        <f t="shared" ca="1" si="604"/>
        <v>Masarykova "A"</v>
      </c>
      <c r="BW112" t="str">
        <f ca="1">L27</f>
        <v>Kouřim</v>
      </c>
      <c r="BY112" s="72"/>
      <c r="BZ112" s="139"/>
      <c r="CA112" s="139"/>
      <c r="CB112" s="139"/>
      <c r="CC112" s="139"/>
      <c r="CD112" s="73"/>
      <c r="CE112" s="140"/>
      <c r="CF112" s="140"/>
      <c r="CG112" s="73"/>
      <c r="CH112" s="73"/>
      <c r="CI112" s="73"/>
      <c r="CJ112" s="73"/>
      <c r="CK112" s="73"/>
      <c r="CL112" s="73"/>
      <c r="CM112" s="73"/>
      <c r="CN112" s="73"/>
      <c r="CO112" s="73"/>
      <c r="CP112" s="141"/>
      <c r="CQ112" s="141"/>
      <c r="CR112" s="141"/>
      <c r="CS112" s="141"/>
      <c r="CT112" s="141"/>
      <c r="CU112" s="142"/>
      <c r="CV112" s="142"/>
      <c r="CW112" s="142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4"/>
      <c r="DL112" s="143"/>
      <c r="DM112" s="143"/>
      <c r="DN112" s="143"/>
      <c r="DO112" s="144"/>
      <c r="DP112" s="144"/>
      <c r="DQ112" s="75"/>
    </row>
    <row r="113" spans="4:121" ht="22.5" customHeight="1" thickBot="1" x14ac:dyDescent="0.35">
      <c r="E113" s="28">
        <v>17</v>
      </c>
      <c r="F113" s="29"/>
      <c r="G113" s="29" t="s">
        <v>11</v>
      </c>
      <c r="H113" s="30">
        <v>1</v>
      </c>
      <c r="I113" s="282"/>
      <c r="J113" s="33" t="str">
        <f ca="1">IF(M102=O102,"",IF(M102&gt;O102,J103,L103))</f>
        <v>Ovčárecká "A"</v>
      </c>
      <c r="K113" s="284"/>
      <c r="L113" s="34" t="str">
        <f ca="1">IF(M104=O104,"",IF(M104&gt;O104,J105,L105))</f>
        <v>Lipanská "A"</v>
      </c>
      <c r="M113" s="286"/>
      <c r="N113" s="288"/>
      <c r="O113" s="290"/>
      <c r="P113" s="291" t="s">
        <v>74</v>
      </c>
      <c r="Q113" s="292"/>
      <c r="R113" s="292"/>
      <c r="BY113" s="72"/>
      <c r="BZ113" s="76"/>
      <c r="CA113" s="76"/>
      <c r="CB113" s="76"/>
      <c r="CC113" s="76"/>
      <c r="CD113" s="130" t="s">
        <v>13</v>
      </c>
      <c r="CE113" s="130"/>
      <c r="CF113" s="77">
        <f t="shared" ref="CF113" si="610">BU111</f>
        <v>10</v>
      </c>
      <c r="CG113" s="78" t="s">
        <v>14</v>
      </c>
      <c r="CH113" s="131" t="str">
        <f t="shared" ref="CH113" ca="1" si="611">BU112</f>
        <v>Masarykova "A"</v>
      </c>
      <c r="CI113" s="131"/>
      <c r="CJ113" s="131"/>
      <c r="CK113" s="131"/>
      <c r="CL113" s="131"/>
      <c r="CM113" s="131"/>
      <c r="CN113" s="131"/>
      <c r="CO113" s="131"/>
      <c r="CP113" s="131"/>
      <c r="CQ113" s="131"/>
      <c r="CR113" s="131"/>
      <c r="CS113" s="131"/>
      <c r="CT113" s="131"/>
      <c r="CU113" s="76"/>
      <c r="CV113" s="76"/>
      <c r="CW113" s="76"/>
      <c r="CX113" s="76"/>
      <c r="CY113" s="76"/>
      <c r="CZ113" s="130" t="s">
        <v>13</v>
      </c>
      <c r="DA113" s="130"/>
      <c r="DB113" s="77">
        <f t="shared" ref="DB113" si="612">BW111</f>
        <v>23</v>
      </c>
      <c r="DC113" s="78" t="s">
        <v>14</v>
      </c>
      <c r="DD113" s="131" t="str">
        <f t="shared" ref="DD113" ca="1" si="613">BW112</f>
        <v>Kouřim</v>
      </c>
      <c r="DE113" s="131"/>
      <c r="DF113" s="131"/>
      <c r="DG113" s="131"/>
      <c r="DH113" s="131"/>
      <c r="DI113" s="131"/>
      <c r="DJ113" s="131"/>
      <c r="DK113" s="131"/>
      <c r="DL113" s="131"/>
      <c r="DM113" s="131"/>
      <c r="DN113" s="131"/>
      <c r="DO113" s="131"/>
      <c r="DP113" s="131"/>
      <c r="DQ113" s="75"/>
    </row>
    <row r="114" spans="4:121" ht="22.5" customHeight="1" thickTop="1" x14ac:dyDescent="0.3">
      <c r="F114" s="21"/>
      <c r="BY114" s="72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9"/>
      <c r="DL114" s="79"/>
      <c r="DM114" s="79"/>
      <c r="DN114" s="79"/>
      <c r="DO114" s="79"/>
      <c r="DP114" s="79"/>
      <c r="DQ114" s="75"/>
    </row>
    <row r="115" spans="4:121" ht="22.5" customHeight="1" x14ac:dyDescent="0.4">
      <c r="F115" s="21"/>
      <c r="BY115" s="72"/>
      <c r="BZ115" s="80" t="s">
        <v>17</v>
      </c>
      <c r="CA115" s="81">
        <f t="shared" ref="CA115" si="614">CF113</f>
        <v>10</v>
      </c>
      <c r="CB115" s="82" t="s">
        <v>8</v>
      </c>
      <c r="CC115" s="83">
        <v>1</v>
      </c>
      <c r="CD115" s="83">
        <v>2</v>
      </c>
      <c r="CE115" s="83">
        <v>3</v>
      </c>
      <c r="CF115" s="83">
        <v>4</v>
      </c>
      <c r="CG115" s="83">
        <v>5</v>
      </c>
      <c r="CH115" s="83">
        <v>6</v>
      </c>
      <c r="CI115" s="83">
        <v>7</v>
      </c>
      <c r="CJ115" s="83">
        <v>8</v>
      </c>
      <c r="CK115" s="83">
        <v>9</v>
      </c>
      <c r="CL115" s="83">
        <v>10</v>
      </c>
      <c r="CM115" s="83">
        <v>11</v>
      </c>
      <c r="CN115" s="83">
        <v>12</v>
      </c>
      <c r="CO115" s="83">
        <v>13</v>
      </c>
      <c r="CP115" s="83">
        <v>14</v>
      </c>
      <c r="CQ115" s="83">
        <v>15</v>
      </c>
      <c r="CR115" s="83">
        <v>16</v>
      </c>
      <c r="CS115" s="83">
        <v>17</v>
      </c>
      <c r="CT115" s="83">
        <v>18</v>
      </c>
      <c r="CU115" s="83">
        <v>19</v>
      </c>
      <c r="CV115" s="83">
        <v>20</v>
      </c>
      <c r="CW115" s="83">
        <v>21</v>
      </c>
      <c r="CX115" s="83">
        <v>22</v>
      </c>
      <c r="CY115" s="83">
        <v>23</v>
      </c>
      <c r="CZ115" s="83">
        <v>24</v>
      </c>
      <c r="DA115" s="83">
        <v>25</v>
      </c>
      <c r="DB115" s="83">
        <v>26</v>
      </c>
      <c r="DC115" s="83">
        <v>27</v>
      </c>
      <c r="DD115" s="83">
        <v>28</v>
      </c>
      <c r="DE115" s="83">
        <v>29</v>
      </c>
      <c r="DF115" s="83">
        <v>30</v>
      </c>
      <c r="DG115" s="83">
        <v>31</v>
      </c>
      <c r="DH115" s="83">
        <v>32</v>
      </c>
      <c r="DI115" s="83">
        <v>33</v>
      </c>
      <c r="DJ115" s="83">
        <v>34</v>
      </c>
      <c r="DK115" s="84">
        <v>35</v>
      </c>
      <c r="DL115" s="84">
        <v>36</v>
      </c>
      <c r="DM115" s="84">
        <v>37</v>
      </c>
      <c r="DN115" s="84">
        <v>38</v>
      </c>
      <c r="DO115" s="84">
        <v>39</v>
      </c>
      <c r="DP115" s="84">
        <v>40</v>
      </c>
      <c r="DQ115" s="75"/>
    </row>
    <row r="116" spans="4:121" ht="22.5" customHeight="1" x14ac:dyDescent="0.3">
      <c r="F116" s="21"/>
      <c r="BY116" s="72"/>
      <c r="BZ116" s="85"/>
      <c r="CA116" s="86"/>
      <c r="CB116" s="87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/>
      <c r="DD116" s="88"/>
      <c r="DE116" s="88"/>
      <c r="DF116" s="88"/>
      <c r="DG116" s="88"/>
      <c r="DH116" s="88"/>
      <c r="DI116" s="88"/>
      <c r="DJ116" s="88"/>
      <c r="DK116" s="89"/>
      <c r="DL116" s="89"/>
      <c r="DM116" s="89"/>
      <c r="DN116" s="89"/>
      <c r="DO116" s="89"/>
      <c r="DP116" s="89"/>
      <c r="DQ116" s="75"/>
    </row>
    <row r="117" spans="4:121" ht="22.5" customHeight="1" x14ac:dyDescent="0.4">
      <c r="F117" s="21"/>
      <c r="BY117" s="72"/>
      <c r="BZ117" s="90" t="s">
        <v>17</v>
      </c>
      <c r="CA117" s="91">
        <f t="shared" ref="CA117" si="615">DB113</f>
        <v>23</v>
      </c>
      <c r="CB117" s="92" t="s">
        <v>8</v>
      </c>
      <c r="CC117" s="83">
        <v>1</v>
      </c>
      <c r="CD117" s="83">
        <v>2</v>
      </c>
      <c r="CE117" s="83">
        <v>3</v>
      </c>
      <c r="CF117" s="83">
        <v>4</v>
      </c>
      <c r="CG117" s="83">
        <v>5</v>
      </c>
      <c r="CH117" s="83">
        <v>6</v>
      </c>
      <c r="CI117" s="83">
        <v>7</v>
      </c>
      <c r="CJ117" s="83">
        <v>8</v>
      </c>
      <c r="CK117" s="83">
        <v>9</v>
      </c>
      <c r="CL117" s="83">
        <v>10</v>
      </c>
      <c r="CM117" s="83">
        <v>11</v>
      </c>
      <c r="CN117" s="83">
        <v>12</v>
      </c>
      <c r="CO117" s="83">
        <v>13</v>
      </c>
      <c r="CP117" s="83">
        <v>14</v>
      </c>
      <c r="CQ117" s="83">
        <v>15</v>
      </c>
      <c r="CR117" s="83">
        <v>16</v>
      </c>
      <c r="CS117" s="83">
        <v>17</v>
      </c>
      <c r="CT117" s="83">
        <v>18</v>
      </c>
      <c r="CU117" s="83">
        <v>19</v>
      </c>
      <c r="CV117" s="83">
        <v>20</v>
      </c>
      <c r="CW117" s="83">
        <v>21</v>
      </c>
      <c r="CX117" s="83">
        <v>22</v>
      </c>
      <c r="CY117" s="83">
        <v>23</v>
      </c>
      <c r="CZ117" s="83">
        <v>24</v>
      </c>
      <c r="DA117" s="83">
        <v>25</v>
      </c>
      <c r="DB117" s="83">
        <v>26</v>
      </c>
      <c r="DC117" s="83">
        <v>27</v>
      </c>
      <c r="DD117" s="83">
        <v>28</v>
      </c>
      <c r="DE117" s="83">
        <v>29</v>
      </c>
      <c r="DF117" s="83">
        <v>30</v>
      </c>
      <c r="DG117" s="83">
        <v>31</v>
      </c>
      <c r="DH117" s="83">
        <v>32</v>
      </c>
      <c r="DI117" s="83">
        <v>33</v>
      </c>
      <c r="DJ117" s="83">
        <v>34</v>
      </c>
      <c r="DK117" s="84">
        <v>35</v>
      </c>
      <c r="DL117" s="84">
        <v>36</v>
      </c>
      <c r="DM117" s="84">
        <v>37</v>
      </c>
      <c r="DN117" s="84">
        <v>38</v>
      </c>
      <c r="DO117" s="84">
        <v>39</v>
      </c>
      <c r="DP117" s="84">
        <v>40</v>
      </c>
      <c r="DQ117" s="75"/>
    </row>
    <row r="118" spans="4:121" ht="22.5" customHeight="1" thickBot="1" x14ac:dyDescent="0.35">
      <c r="D118" s="22"/>
      <c r="F118" s="21"/>
      <c r="BY118" s="93"/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94"/>
      <c r="CN118" s="94"/>
      <c r="CO118" s="94"/>
      <c r="CP118" s="94"/>
      <c r="CQ118" s="94"/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/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5"/>
    </row>
    <row r="119" spans="4:121" ht="22.5" customHeight="1" thickTop="1" x14ac:dyDescent="0.35">
      <c r="D119" s="1"/>
      <c r="BY119" s="137">
        <f t="shared" ref="BY119" si="616">BQ120</f>
        <v>0.375</v>
      </c>
      <c r="BZ119" s="138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70"/>
      <c r="DN119" s="70" t="s">
        <v>37</v>
      </c>
      <c r="DO119" s="69"/>
      <c r="DP119" s="70" t="str">
        <f t="shared" ref="DP119" si="617">BT121</f>
        <v>A</v>
      </c>
      <c r="DQ119" s="71"/>
    </row>
    <row r="120" spans="4:121" ht="22.5" customHeight="1" x14ac:dyDescent="0.3">
      <c r="D120" s="22"/>
      <c r="BP120" t="str">
        <f t="shared" ref="BP120:BU121" si="618">E31</f>
        <v>1. KOLO</v>
      </c>
      <c r="BQ120">
        <f t="shared" si="618"/>
        <v>0.375</v>
      </c>
      <c r="BR120">
        <f t="shared" si="618"/>
        <v>3</v>
      </c>
      <c r="BS120" t="str">
        <f t="shared" si="618"/>
        <v>HŘIŠTĚ</v>
      </c>
      <c r="BT120" t="str">
        <f t="shared" si="618"/>
        <v>skupina</v>
      </c>
      <c r="BU120">
        <f t="shared" si="618"/>
        <v>9</v>
      </c>
      <c r="BW120">
        <f>L31</f>
        <v>16</v>
      </c>
      <c r="BY120" s="72"/>
      <c r="BZ120" s="139" t="str">
        <f t="shared" ref="BZ120" si="619">BP120</f>
        <v>1. KOLO</v>
      </c>
      <c r="CA120" s="139"/>
      <c r="CB120" s="139"/>
      <c r="CC120" s="139"/>
      <c r="CD120" s="73"/>
      <c r="CE120" s="140"/>
      <c r="CF120" s="140"/>
      <c r="CG120" s="73"/>
      <c r="CH120" s="73"/>
      <c r="CI120" s="73"/>
      <c r="CJ120" s="73"/>
      <c r="CK120" s="73"/>
      <c r="CL120" s="73"/>
      <c r="CM120" s="73"/>
      <c r="CN120" s="73"/>
      <c r="CO120" s="73"/>
      <c r="CP120" s="141">
        <f t="shared" ref="CP120" si="620">BR120</f>
        <v>3</v>
      </c>
      <c r="CQ120" s="141"/>
      <c r="CR120" s="141"/>
      <c r="CS120" s="141"/>
      <c r="CT120" s="141"/>
      <c r="CU120" s="142" t="s">
        <v>9</v>
      </c>
      <c r="CV120" s="142"/>
      <c r="CW120" s="142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4"/>
      <c r="DL120" s="143" t="s">
        <v>10</v>
      </c>
      <c r="DM120" s="143"/>
      <c r="DN120" s="143"/>
      <c r="DO120" s="144">
        <f t="shared" ref="DO120" si="621">BS121</f>
        <v>3</v>
      </c>
      <c r="DP120" s="144"/>
      <c r="DQ120" s="75"/>
    </row>
    <row r="121" spans="4:121" ht="22.5" customHeight="1" x14ac:dyDescent="0.3">
      <c r="D121" s="1"/>
      <c r="BP121">
        <f t="shared" si="618"/>
        <v>0</v>
      </c>
      <c r="BQ121">
        <f t="shared" si="618"/>
        <v>0</v>
      </c>
      <c r="BR121" t="str">
        <f t="shared" si="618"/>
        <v>zápas</v>
      </c>
      <c r="BS121">
        <f t="shared" si="618"/>
        <v>3</v>
      </c>
      <c r="BT121" t="str">
        <f t="shared" si="618"/>
        <v>A</v>
      </c>
      <c r="BU121" t="str">
        <f t="shared" ca="1" si="618"/>
        <v>Ovčárecká "A"</v>
      </c>
      <c r="BV121">
        <f t="shared" ref="BV121" si="622">K32</f>
        <v>0</v>
      </c>
      <c r="BW121" t="str">
        <f ca="1">L32</f>
        <v>Mnichovická "B"</v>
      </c>
      <c r="BY121" s="72"/>
      <c r="BZ121" s="139"/>
      <c r="CA121" s="139"/>
      <c r="CB121" s="139"/>
      <c r="CC121" s="139"/>
      <c r="CD121" s="73"/>
      <c r="CE121" s="140"/>
      <c r="CF121" s="140"/>
      <c r="CG121" s="73"/>
      <c r="CH121" s="73"/>
      <c r="CI121" s="73"/>
      <c r="CJ121" s="73"/>
      <c r="CK121" s="73"/>
      <c r="CL121" s="73"/>
      <c r="CM121" s="73"/>
      <c r="CN121" s="73"/>
      <c r="CO121" s="73"/>
      <c r="CP121" s="141"/>
      <c r="CQ121" s="141"/>
      <c r="CR121" s="141"/>
      <c r="CS121" s="141"/>
      <c r="CT121" s="141"/>
      <c r="CU121" s="142"/>
      <c r="CV121" s="142"/>
      <c r="CW121" s="142"/>
      <c r="CX121" s="73"/>
      <c r="CY121" s="73"/>
      <c r="CZ121" s="73"/>
      <c r="DA121" s="73"/>
      <c r="DB121" s="73"/>
      <c r="DC121" s="73"/>
      <c r="DD121" s="73"/>
      <c r="DE121" s="73"/>
      <c r="DF121" s="73"/>
      <c r="DG121" s="73"/>
      <c r="DH121" s="73"/>
      <c r="DI121" s="73"/>
      <c r="DJ121" s="73"/>
      <c r="DK121" s="74"/>
      <c r="DL121" s="143"/>
      <c r="DM121" s="143"/>
      <c r="DN121" s="143"/>
      <c r="DO121" s="144"/>
      <c r="DP121" s="144"/>
      <c r="DQ121" s="75"/>
    </row>
    <row r="122" spans="4:121" ht="22.5" customHeight="1" x14ac:dyDescent="0.3">
      <c r="D122" s="22"/>
      <c r="BY122" s="72"/>
      <c r="BZ122" s="76"/>
      <c r="CA122" s="76"/>
      <c r="CB122" s="76"/>
      <c r="CC122" s="76"/>
      <c r="CD122" s="130" t="s">
        <v>13</v>
      </c>
      <c r="CE122" s="130"/>
      <c r="CF122" s="77">
        <f t="shared" ref="CF122" si="623">BU120</f>
        <v>9</v>
      </c>
      <c r="CG122" s="78" t="s">
        <v>14</v>
      </c>
      <c r="CH122" s="131" t="str">
        <f t="shared" ref="CH122" ca="1" si="624">BU121</f>
        <v>Ovčárecká "A"</v>
      </c>
      <c r="CI122" s="131"/>
      <c r="CJ122" s="131"/>
      <c r="CK122" s="131"/>
      <c r="CL122" s="131"/>
      <c r="CM122" s="131"/>
      <c r="CN122" s="131"/>
      <c r="CO122" s="131"/>
      <c r="CP122" s="131"/>
      <c r="CQ122" s="131"/>
      <c r="CR122" s="131"/>
      <c r="CS122" s="131"/>
      <c r="CT122" s="131"/>
      <c r="CU122" s="76"/>
      <c r="CV122" s="76"/>
      <c r="CW122" s="76"/>
      <c r="CX122" s="76"/>
      <c r="CY122" s="76"/>
      <c r="CZ122" s="130" t="s">
        <v>13</v>
      </c>
      <c r="DA122" s="130"/>
      <c r="DB122" s="77">
        <f t="shared" ref="DB122" si="625">BW120</f>
        <v>16</v>
      </c>
      <c r="DC122" s="78" t="s">
        <v>14</v>
      </c>
      <c r="DD122" s="131" t="str">
        <f t="shared" ref="DD122" ca="1" si="626">BW121</f>
        <v>Mnichovická "B"</v>
      </c>
      <c r="DE122" s="131"/>
      <c r="DF122" s="131"/>
      <c r="DG122" s="131"/>
      <c r="DH122" s="131"/>
      <c r="DI122" s="131"/>
      <c r="DJ122" s="131"/>
      <c r="DK122" s="131"/>
      <c r="DL122" s="131"/>
      <c r="DM122" s="131"/>
      <c r="DN122" s="131"/>
      <c r="DO122" s="131"/>
      <c r="DP122" s="131"/>
      <c r="DQ122" s="75"/>
    </row>
    <row r="123" spans="4:121" ht="22.5" customHeight="1" x14ac:dyDescent="0.3">
      <c r="D123" s="1"/>
      <c r="BY123" s="72"/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6"/>
      <c r="DB123" s="76"/>
      <c r="DC123" s="76"/>
      <c r="DD123" s="76"/>
      <c r="DE123" s="76"/>
      <c r="DF123" s="76"/>
      <c r="DG123" s="76"/>
      <c r="DH123" s="76"/>
      <c r="DI123" s="76"/>
      <c r="DJ123" s="76"/>
      <c r="DK123" s="79"/>
      <c r="DL123" s="79"/>
      <c r="DM123" s="79"/>
      <c r="DN123" s="79"/>
      <c r="DO123" s="79"/>
      <c r="DP123" s="79"/>
      <c r="DQ123" s="75"/>
    </row>
    <row r="124" spans="4:121" ht="22.5" customHeight="1" x14ac:dyDescent="0.4">
      <c r="BY124" s="72"/>
      <c r="BZ124" s="80" t="s">
        <v>17</v>
      </c>
      <c r="CA124" s="81">
        <f t="shared" ref="CA124" si="627">CF122</f>
        <v>9</v>
      </c>
      <c r="CB124" s="82" t="s">
        <v>8</v>
      </c>
      <c r="CC124" s="83">
        <v>1</v>
      </c>
      <c r="CD124" s="83">
        <v>2</v>
      </c>
      <c r="CE124" s="83">
        <v>3</v>
      </c>
      <c r="CF124" s="83">
        <v>4</v>
      </c>
      <c r="CG124" s="83">
        <v>5</v>
      </c>
      <c r="CH124" s="83">
        <v>6</v>
      </c>
      <c r="CI124" s="83">
        <v>7</v>
      </c>
      <c r="CJ124" s="83">
        <v>8</v>
      </c>
      <c r="CK124" s="83">
        <v>9</v>
      </c>
      <c r="CL124" s="83">
        <v>10</v>
      </c>
      <c r="CM124" s="83">
        <v>11</v>
      </c>
      <c r="CN124" s="83">
        <v>12</v>
      </c>
      <c r="CO124" s="83">
        <v>13</v>
      </c>
      <c r="CP124" s="83">
        <v>14</v>
      </c>
      <c r="CQ124" s="83">
        <v>15</v>
      </c>
      <c r="CR124" s="83">
        <v>16</v>
      </c>
      <c r="CS124" s="83">
        <v>17</v>
      </c>
      <c r="CT124" s="83">
        <v>18</v>
      </c>
      <c r="CU124" s="83">
        <v>19</v>
      </c>
      <c r="CV124" s="83">
        <v>20</v>
      </c>
      <c r="CW124" s="83">
        <v>21</v>
      </c>
      <c r="CX124" s="83">
        <v>22</v>
      </c>
      <c r="CY124" s="83">
        <v>23</v>
      </c>
      <c r="CZ124" s="83">
        <v>24</v>
      </c>
      <c r="DA124" s="83">
        <v>25</v>
      </c>
      <c r="DB124" s="83">
        <v>26</v>
      </c>
      <c r="DC124" s="83">
        <v>27</v>
      </c>
      <c r="DD124" s="83">
        <v>28</v>
      </c>
      <c r="DE124" s="83">
        <v>29</v>
      </c>
      <c r="DF124" s="83">
        <v>30</v>
      </c>
      <c r="DG124" s="83">
        <v>31</v>
      </c>
      <c r="DH124" s="83">
        <v>32</v>
      </c>
      <c r="DI124" s="83">
        <v>33</v>
      </c>
      <c r="DJ124" s="83">
        <v>34</v>
      </c>
      <c r="DK124" s="84">
        <v>35</v>
      </c>
      <c r="DL124" s="84">
        <v>36</v>
      </c>
      <c r="DM124" s="84">
        <v>37</v>
      </c>
      <c r="DN124" s="84">
        <v>38</v>
      </c>
      <c r="DO124" s="84">
        <v>39</v>
      </c>
      <c r="DP124" s="84">
        <v>40</v>
      </c>
      <c r="DQ124" s="75"/>
    </row>
    <row r="125" spans="4:121" ht="22.5" customHeight="1" x14ac:dyDescent="0.3">
      <c r="BY125" s="72"/>
      <c r="BZ125" s="85"/>
      <c r="CA125" s="86"/>
      <c r="CB125" s="87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88"/>
      <c r="CO125" s="88"/>
      <c r="CP125" s="88"/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  <c r="DC125" s="88"/>
      <c r="DD125" s="88"/>
      <c r="DE125" s="88"/>
      <c r="DF125" s="88"/>
      <c r="DG125" s="88"/>
      <c r="DH125" s="88"/>
      <c r="DI125" s="88"/>
      <c r="DJ125" s="88"/>
      <c r="DK125" s="89"/>
      <c r="DL125" s="89"/>
      <c r="DM125" s="89"/>
      <c r="DN125" s="89"/>
      <c r="DO125" s="89"/>
      <c r="DP125" s="89"/>
      <c r="DQ125" s="75"/>
    </row>
    <row r="126" spans="4:121" ht="22.5" customHeight="1" x14ac:dyDescent="0.4">
      <c r="BY126" s="72"/>
      <c r="BZ126" s="90" t="s">
        <v>17</v>
      </c>
      <c r="CA126" s="91">
        <f t="shared" ref="CA126" si="628">DB122</f>
        <v>16</v>
      </c>
      <c r="CB126" s="92" t="s">
        <v>8</v>
      </c>
      <c r="CC126" s="83">
        <v>1</v>
      </c>
      <c r="CD126" s="83">
        <v>2</v>
      </c>
      <c r="CE126" s="83">
        <v>3</v>
      </c>
      <c r="CF126" s="83">
        <v>4</v>
      </c>
      <c r="CG126" s="83">
        <v>5</v>
      </c>
      <c r="CH126" s="83">
        <v>6</v>
      </c>
      <c r="CI126" s="83">
        <v>7</v>
      </c>
      <c r="CJ126" s="83">
        <v>8</v>
      </c>
      <c r="CK126" s="83">
        <v>9</v>
      </c>
      <c r="CL126" s="83">
        <v>10</v>
      </c>
      <c r="CM126" s="83">
        <v>11</v>
      </c>
      <c r="CN126" s="83">
        <v>12</v>
      </c>
      <c r="CO126" s="83">
        <v>13</v>
      </c>
      <c r="CP126" s="83">
        <v>14</v>
      </c>
      <c r="CQ126" s="83">
        <v>15</v>
      </c>
      <c r="CR126" s="83">
        <v>16</v>
      </c>
      <c r="CS126" s="83">
        <v>17</v>
      </c>
      <c r="CT126" s="83">
        <v>18</v>
      </c>
      <c r="CU126" s="83">
        <v>19</v>
      </c>
      <c r="CV126" s="83">
        <v>20</v>
      </c>
      <c r="CW126" s="83">
        <v>21</v>
      </c>
      <c r="CX126" s="83">
        <v>22</v>
      </c>
      <c r="CY126" s="83">
        <v>23</v>
      </c>
      <c r="CZ126" s="83">
        <v>24</v>
      </c>
      <c r="DA126" s="83">
        <v>25</v>
      </c>
      <c r="DB126" s="83">
        <v>26</v>
      </c>
      <c r="DC126" s="83">
        <v>27</v>
      </c>
      <c r="DD126" s="83">
        <v>28</v>
      </c>
      <c r="DE126" s="83">
        <v>29</v>
      </c>
      <c r="DF126" s="83">
        <v>30</v>
      </c>
      <c r="DG126" s="83">
        <v>31</v>
      </c>
      <c r="DH126" s="83">
        <v>32</v>
      </c>
      <c r="DI126" s="83">
        <v>33</v>
      </c>
      <c r="DJ126" s="83">
        <v>34</v>
      </c>
      <c r="DK126" s="84">
        <v>35</v>
      </c>
      <c r="DL126" s="84">
        <v>36</v>
      </c>
      <c r="DM126" s="84">
        <v>37</v>
      </c>
      <c r="DN126" s="84">
        <v>38</v>
      </c>
      <c r="DO126" s="84">
        <v>39</v>
      </c>
      <c r="DP126" s="84">
        <v>40</v>
      </c>
      <c r="DQ126" s="75"/>
    </row>
    <row r="127" spans="4:121" ht="22.5" customHeight="1" thickBot="1" x14ac:dyDescent="0.35">
      <c r="BY127" s="93"/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  <c r="CN127" s="94"/>
      <c r="CO127" s="94"/>
      <c r="CP127" s="94"/>
      <c r="CQ127" s="94"/>
      <c r="CR127" s="94"/>
      <c r="CS127" s="94"/>
      <c r="CT127" s="94"/>
      <c r="CU127" s="94"/>
      <c r="CV127" s="94"/>
      <c r="CW127" s="94"/>
      <c r="CX127" s="94"/>
      <c r="CY127" s="94"/>
      <c r="CZ127" s="94"/>
      <c r="DA127" s="94"/>
      <c r="DB127" s="94"/>
      <c r="DC127" s="94"/>
      <c r="DD127" s="94"/>
      <c r="DE127" s="94"/>
      <c r="DF127" s="94"/>
      <c r="DG127" s="94"/>
      <c r="DH127" s="94"/>
      <c r="DI127" s="94"/>
      <c r="DJ127" s="94"/>
      <c r="DK127" s="94"/>
      <c r="DL127" s="94"/>
      <c r="DM127" s="94"/>
      <c r="DN127" s="94"/>
      <c r="DO127" s="94"/>
      <c r="DP127" s="94"/>
      <c r="DQ127" s="95"/>
    </row>
    <row r="128" spans="4:121" ht="22.5" customHeight="1" thickTop="1" x14ac:dyDescent="0.35">
      <c r="BY128" s="137">
        <f t="shared" ref="BY128" si="629">BQ129</f>
        <v>0.38333333333333336</v>
      </c>
      <c r="BZ128" s="138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70"/>
      <c r="DN128" s="70" t="s">
        <v>37</v>
      </c>
      <c r="DO128" s="69"/>
      <c r="DP128" s="70" t="str">
        <f t="shared" ref="DP128" si="630">BT130</f>
        <v>B</v>
      </c>
      <c r="DQ128" s="71"/>
    </row>
    <row r="129" spans="68:121" ht="22.5" customHeight="1" x14ac:dyDescent="0.3">
      <c r="BP129" t="str">
        <f t="shared" ref="BP129:BU130" si="631">E33</f>
        <v>2. KOLO</v>
      </c>
      <c r="BQ129">
        <f t="shared" si="631"/>
        <v>0.38333333333333336</v>
      </c>
      <c r="BR129">
        <f t="shared" si="631"/>
        <v>9</v>
      </c>
      <c r="BS129" t="str">
        <f t="shared" si="631"/>
        <v>HŘIŠTĚ</v>
      </c>
      <c r="BT129" t="str">
        <f t="shared" si="631"/>
        <v>skupina</v>
      </c>
      <c r="BU129">
        <f t="shared" si="631"/>
        <v>10</v>
      </c>
      <c r="BW129">
        <f>L33</f>
        <v>15</v>
      </c>
      <c r="BY129" s="72"/>
      <c r="BZ129" s="139" t="str">
        <f t="shared" ref="BZ129" si="632">BP129</f>
        <v>2. KOLO</v>
      </c>
      <c r="CA129" s="139"/>
      <c r="CB129" s="139"/>
      <c r="CC129" s="139"/>
      <c r="CD129" s="73"/>
      <c r="CE129" s="140"/>
      <c r="CF129" s="140"/>
      <c r="CG129" s="73"/>
      <c r="CH129" s="73"/>
      <c r="CI129" s="73"/>
      <c r="CJ129" s="73"/>
      <c r="CK129" s="73"/>
      <c r="CL129" s="73"/>
      <c r="CM129" s="73"/>
      <c r="CN129" s="73"/>
      <c r="CO129" s="73"/>
      <c r="CP129" s="141">
        <f t="shared" ref="CP129" si="633">BR129</f>
        <v>9</v>
      </c>
      <c r="CQ129" s="141"/>
      <c r="CR129" s="141"/>
      <c r="CS129" s="141"/>
      <c r="CT129" s="141"/>
      <c r="CU129" s="142" t="s">
        <v>9</v>
      </c>
      <c r="CV129" s="142"/>
      <c r="CW129" s="142"/>
      <c r="CX129" s="73"/>
      <c r="CY129" s="73"/>
      <c r="CZ129" s="73"/>
      <c r="DA129" s="73"/>
      <c r="DB129" s="73"/>
      <c r="DC129" s="73"/>
      <c r="DD129" s="73"/>
      <c r="DE129" s="73"/>
      <c r="DF129" s="73"/>
      <c r="DG129" s="73"/>
      <c r="DH129" s="73"/>
      <c r="DI129" s="73"/>
      <c r="DJ129" s="73"/>
      <c r="DK129" s="74"/>
      <c r="DL129" s="143" t="s">
        <v>10</v>
      </c>
      <c r="DM129" s="143"/>
      <c r="DN129" s="143"/>
      <c r="DO129" s="144">
        <f t="shared" ref="DO129" si="634">BS130</f>
        <v>3</v>
      </c>
      <c r="DP129" s="144"/>
      <c r="DQ129" s="75"/>
    </row>
    <row r="130" spans="68:121" ht="22.5" customHeight="1" x14ac:dyDescent="0.3">
      <c r="BP130">
        <f t="shared" si="631"/>
        <v>0</v>
      </c>
      <c r="BQ130">
        <f t="shared" si="631"/>
        <v>0</v>
      </c>
      <c r="BR130" t="str">
        <f t="shared" si="631"/>
        <v>zápas</v>
      </c>
      <c r="BS130">
        <f t="shared" si="631"/>
        <v>3</v>
      </c>
      <c r="BT130" t="str">
        <f t="shared" si="631"/>
        <v>B</v>
      </c>
      <c r="BU130" t="str">
        <f t="shared" ca="1" si="631"/>
        <v>Masarykova "A"</v>
      </c>
      <c r="BV130">
        <f t="shared" ref="BV130" si="635">K34</f>
        <v>0</v>
      </c>
      <c r="BW130" t="str">
        <f ca="1">L34</f>
        <v>Č.Pečky "B"</v>
      </c>
      <c r="BY130" s="72"/>
      <c r="BZ130" s="139"/>
      <c r="CA130" s="139"/>
      <c r="CB130" s="139"/>
      <c r="CC130" s="139"/>
      <c r="CD130" s="73"/>
      <c r="CE130" s="140"/>
      <c r="CF130" s="140"/>
      <c r="CG130" s="73"/>
      <c r="CH130" s="73"/>
      <c r="CI130" s="73"/>
      <c r="CJ130" s="73"/>
      <c r="CK130" s="73"/>
      <c r="CL130" s="73"/>
      <c r="CM130" s="73"/>
      <c r="CN130" s="73"/>
      <c r="CO130" s="73"/>
      <c r="CP130" s="141"/>
      <c r="CQ130" s="141"/>
      <c r="CR130" s="141"/>
      <c r="CS130" s="141"/>
      <c r="CT130" s="141"/>
      <c r="CU130" s="142"/>
      <c r="CV130" s="142"/>
      <c r="CW130" s="142"/>
      <c r="CX130" s="73"/>
      <c r="CY130" s="73"/>
      <c r="CZ130" s="73"/>
      <c r="DA130" s="73"/>
      <c r="DB130" s="73"/>
      <c r="DC130" s="73"/>
      <c r="DD130" s="73"/>
      <c r="DE130" s="73"/>
      <c r="DF130" s="73"/>
      <c r="DG130" s="73"/>
      <c r="DH130" s="73"/>
      <c r="DI130" s="73"/>
      <c r="DJ130" s="73"/>
      <c r="DK130" s="74"/>
      <c r="DL130" s="143"/>
      <c r="DM130" s="143"/>
      <c r="DN130" s="143"/>
      <c r="DO130" s="144"/>
      <c r="DP130" s="144"/>
      <c r="DQ130" s="75"/>
    </row>
    <row r="131" spans="68:121" ht="22.5" customHeight="1" x14ac:dyDescent="0.3">
      <c r="BY131" s="72"/>
      <c r="BZ131" s="76"/>
      <c r="CA131" s="76"/>
      <c r="CB131" s="76"/>
      <c r="CC131" s="76"/>
      <c r="CD131" s="130" t="s">
        <v>13</v>
      </c>
      <c r="CE131" s="130"/>
      <c r="CF131" s="77">
        <f t="shared" ref="CF131" si="636">BU129</f>
        <v>10</v>
      </c>
      <c r="CG131" s="78" t="s">
        <v>14</v>
      </c>
      <c r="CH131" s="131" t="str">
        <f t="shared" ref="CH131" ca="1" si="637">BU130</f>
        <v>Masarykova "A"</v>
      </c>
      <c r="CI131" s="131"/>
      <c r="CJ131" s="131"/>
      <c r="CK131" s="131"/>
      <c r="CL131" s="131"/>
      <c r="CM131" s="131"/>
      <c r="CN131" s="131"/>
      <c r="CO131" s="131"/>
      <c r="CP131" s="131"/>
      <c r="CQ131" s="131"/>
      <c r="CR131" s="131"/>
      <c r="CS131" s="131"/>
      <c r="CT131" s="131"/>
      <c r="CU131" s="76"/>
      <c r="CV131" s="76"/>
      <c r="CW131" s="76"/>
      <c r="CX131" s="76"/>
      <c r="CY131" s="76"/>
      <c r="CZ131" s="130" t="s">
        <v>13</v>
      </c>
      <c r="DA131" s="130"/>
      <c r="DB131" s="77">
        <f t="shared" ref="DB131" si="638">BW129</f>
        <v>15</v>
      </c>
      <c r="DC131" s="78" t="s">
        <v>14</v>
      </c>
      <c r="DD131" s="131" t="str">
        <f t="shared" ref="DD131" ca="1" si="639">BW130</f>
        <v>Č.Pečky "B"</v>
      </c>
      <c r="DE131" s="131"/>
      <c r="DF131" s="131"/>
      <c r="DG131" s="131"/>
      <c r="DH131" s="131"/>
      <c r="DI131" s="131"/>
      <c r="DJ131" s="131"/>
      <c r="DK131" s="131"/>
      <c r="DL131" s="131"/>
      <c r="DM131" s="131"/>
      <c r="DN131" s="131"/>
      <c r="DO131" s="131"/>
      <c r="DP131" s="131"/>
      <c r="DQ131" s="75"/>
    </row>
    <row r="132" spans="68:121" ht="22.5" customHeight="1" x14ac:dyDescent="0.3">
      <c r="BY132" s="72"/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9"/>
      <c r="DL132" s="79"/>
      <c r="DM132" s="79"/>
      <c r="DN132" s="79"/>
      <c r="DO132" s="79"/>
      <c r="DP132" s="79"/>
      <c r="DQ132" s="75"/>
    </row>
    <row r="133" spans="68:121" ht="22.5" customHeight="1" x14ac:dyDescent="0.4">
      <c r="BY133" s="72"/>
      <c r="BZ133" s="80" t="s">
        <v>17</v>
      </c>
      <c r="CA133" s="81">
        <f t="shared" ref="CA133" si="640">CF131</f>
        <v>10</v>
      </c>
      <c r="CB133" s="82" t="s">
        <v>8</v>
      </c>
      <c r="CC133" s="83">
        <v>1</v>
      </c>
      <c r="CD133" s="83">
        <v>2</v>
      </c>
      <c r="CE133" s="83">
        <v>3</v>
      </c>
      <c r="CF133" s="83">
        <v>4</v>
      </c>
      <c r="CG133" s="83">
        <v>5</v>
      </c>
      <c r="CH133" s="83">
        <v>6</v>
      </c>
      <c r="CI133" s="83">
        <v>7</v>
      </c>
      <c r="CJ133" s="83">
        <v>8</v>
      </c>
      <c r="CK133" s="83">
        <v>9</v>
      </c>
      <c r="CL133" s="83">
        <v>10</v>
      </c>
      <c r="CM133" s="83">
        <v>11</v>
      </c>
      <c r="CN133" s="83">
        <v>12</v>
      </c>
      <c r="CO133" s="83">
        <v>13</v>
      </c>
      <c r="CP133" s="83">
        <v>14</v>
      </c>
      <c r="CQ133" s="83">
        <v>15</v>
      </c>
      <c r="CR133" s="83">
        <v>16</v>
      </c>
      <c r="CS133" s="83">
        <v>17</v>
      </c>
      <c r="CT133" s="83">
        <v>18</v>
      </c>
      <c r="CU133" s="83">
        <v>19</v>
      </c>
      <c r="CV133" s="83">
        <v>20</v>
      </c>
      <c r="CW133" s="83">
        <v>21</v>
      </c>
      <c r="CX133" s="83">
        <v>22</v>
      </c>
      <c r="CY133" s="83">
        <v>23</v>
      </c>
      <c r="CZ133" s="83">
        <v>24</v>
      </c>
      <c r="DA133" s="83">
        <v>25</v>
      </c>
      <c r="DB133" s="83">
        <v>26</v>
      </c>
      <c r="DC133" s="83">
        <v>27</v>
      </c>
      <c r="DD133" s="83">
        <v>28</v>
      </c>
      <c r="DE133" s="83">
        <v>29</v>
      </c>
      <c r="DF133" s="83">
        <v>30</v>
      </c>
      <c r="DG133" s="83">
        <v>31</v>
      </c>
      <c r="DH133" s="83">
        <v>32</v>
      </c>
      <c r="DI133" s="83">
        <v>33</v>
      </c>
      <c r="DJ133" s="83">
        <v>34</v>
      </c>
      <c r="DK133" s="84">
        <v>35</v>
      </c>
      <c r="DL133" s="84">
        <v>36</v>
      </c>
      <c r="DM133" s="84">
        <v>37</v>
      </c>
      <c r="DN133" s="84">
        <v>38</v>
      </c>
      <c r="DO133" s="84">
        <v>39</v>
      </c>
      <c r="DP133" s="84">
        <v>40</v>
      </c>
      <c r="DQ133" s="75"/>
    </row>
    <row r="134" spans="68:121" ht="22.5" customHeight="1" x14ac:dyDescent="0.3">
      <c r="BY134" s="72"/>
      <c r="BZ134" s="85"/>
      <c r="CA134" s="86"/>
      <c r="CB134" s="87"/>
      <c r="CC134" s="88"/>
      <c r="CD134" s="88"/>
      <c r="CE134" s="88"/>
      <c r="CF134" s="88"/>
      <c r="CG134" s="88"/>
      <c r="CH134" s="88"/>
      <c r="CI134" s="88"/>
      <c r="CJ134" s="88"/>
      <c r="CK134" s="88"/>
      <c r="CL134" s="88"/>
      <c r="CM134" s="88"/>
      <c r="CN134" s="88"/>
      <c r="CO134" s="88"/>
      <c r="CP134" s="88"/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/>
      <c r="DD134" s="88"/>
      <c r="DE134" s="88"/>
      <c r="DF134" s="88"/>
      <c r="DG134" s="88"/>
      <c r="DH134" s="88"/>
      <c r="DI134" s="88"/>
      <c r="DJ134" s="88"/>
      <c r="DK134" s="89"/>
      <c r="DL134" s="89"/>
      <c r="DM134" s="89"/>
      <c r="DN134" s="89"/>
      <c r="DO134" s="89"/>
      <c r="DP134" s="89"/>
      <c r="DQ134" s="75"/>
    </row>
    <row r="135" spans="68:121" ht="22.5" customHeight="1" x14ac:dyDescent="0.4">
      <c r="BY135" s="72"/>
      <c r="BZ135" s="90" t="s">
        <v>17</v>
      </c>
      <c r="CA135" s="91">
        <f t="shared" ref="CA135" si="641">DB131</f>
        <v>15</v>
      </c>
      <c r="CB135" s="92" t="s">
        <v>8</v>
      </c>
      <c r="CC135" s="83">
        <v>1</v>
      </c>
      <c r="CD135" s="83">
        <v>2</v>
      </c>
      <c r="CE135" s="83">
        <v>3</v>
      </c>
      <c r="CF135" s="83">
        <v>4</v>
      </c>
      <c r="CG135" s="83">
        <v>5</v>
      </c>
      <c r="CH135" s="83">
        <v>6</v>
      </c>
      <c r="CI135" s="83">
        <v>7</v>
      </c>
      <c r="CJ135" s="83">
        <v>8</v>
      </c>
      <c r="CK135" s="83">
        <v>9</v>
      </c>
      <c r="CL135" s="83">
        <v>10</v>
      </c>
      <c r="CM135" s="83">
        <v>11</v>
      </c>
      <c r="CN135" s="83">
        <v>12</v>
      </c>
      <c r="CO135" s="83">
        <v>13</v>
      </c>
      <c r="CP135" s="83">
        <v>14</v>
      </c>
      <c r="CQ135" s="83">
        <v>15</v>
      </c>
      <c r="CR135" s="83">
        <v>16</v>
      </c>
      <c r="CS135" s="83">
        <v>17</v>
      </c>
      <c r="CT135" s="83">
        <v>18</v>
      </c>
      <c r="CU135" s="83">
        <v>19</v>
      </c>
      <c r="CV135" s="83">
        <v>20</v>
      </c>
      <c r="CW135" s="83">
        <v>21</v>
      </c>
      <c r="CX135" s="83">
        <v>22</v>
      </c>
      <c r="CY135" s="83">
        <v>23</v>
      </c>
      <c r="CZ135" s="83">
        <v>24</v>
      </c>
      <c r="DA135" s="83">
        <v>25</v>
      </c>
      <c r="DB135" s="83">
        <v>26</v>
      </c>
      <c r="DC135" s="83">
        <v>27</v>
      </c>
      <c r="DD135" s="83">
        <v>28</v>
      </c>
      <c r="DE135" s="83">
        <v>29</v>
      </c>
      <c r="DF135" s="83">
        <v>30</v>
      </c>
      <c r="DG135" s="83">
        <v>31</v>
      </c>
      <c r="DH135" s="83">
        <v>32</v>
      </c>
      <c r="DI135" s="83">
        <v>33</v>
      </c>
      <c r="DJ135" s="83">
        <v>34</v>
      </c>
      <c r="DK135" s="84">
        <v>35</v>
      </c>
      <c r="DL135" s="84">
        <v>36</v>
      </c>
      <c r="DM135" s="84">
        <v>37</v>
      </c>
      <c r="DN135" s="84">
        <v>38</v>
      </c>
      <c r="DO135" s="84">
        <v>39</v>
      </c>
      <c r="DP135" s="84">
        <v>40</v>
      </c>
      <c r="DQ135" s="75"/>
    </row>
    <row r="136" spans="68:121" ht="22.5" customHeight="1" thickBot="1" x14ac:dyDescent="0.35">
      <c r="BY136" s="93"/>
      <c r="BZ136" s="94"/>
      <c r="CA136" s="94"/>
      <c r="CB136" s="94"/>
      <c r="CC136" s="94"/>
      <c r="CD136" s="94"/>
      <c r="CE136" s="94"/>
      <c r="CF136" s="94"/>
      <c r="CG136" s="94"/>
      <c r="CH136" s="94"/>
      <c r="CI136" s="94"/>
      <c r="CJ136" s="94"/>
      <c r="CK136" s="94"/>
      <c r="CL136" s="94"/>
      <c r="CM136" s="94"/>
      <c r="CN136" s="94"/>
      <c r="CO136" s="94"/>
      <c r="CP136" s="94"/>
      <c r="CQ136" s="94"/>
      <c r="CR136" s="94"/>
      <c r="CS136" s="94"/>
      <c r="CT136" s="94"/>
      <c r="CU136" s="94"/>
      <c r="CV136" s="94"/>
      <c r="CW136" s="94"/>
      <c r="CX136" s="94"/>
      <c r="CY136" s="94"/>
      <c r="CZ136" s="94"/>
      <c r="DA136" s="94"/>
      <c r="DB136" s="94"/>
      <c r="DC136" s="94"/>
      <c r="DD136" s="94"/>
      <c r="DE136" s="94"/>
      <c r="DF136" s="94"/>
      <c r="DG136" s="94"/>
      <c r="DH136" s="94"/>
      <c r="DI136" s="94"/>
      <c r="DJ136" s="94"/>
      <c r="DK136" s="94"/>
      <c r="DL136" s="94"/>
      <c r="DM136" s="94"/>
      <c r="DN136" s="94"/>
      <c r="DO136" s="94"/>
      <c r="DP136" s="94"/>
      <c r="DQ136" s="95"/>
    </row>
    <row r="137" spans="68:121" ht="22.5" customHeight="1" thickTop="1" x14ac:dyDescent="0.35">
      <c r="BY137" s="137">
        <f t="shared" ref="BY137" si="642">BQ138</f>
        <v>0.39166666666666672</v>
      </c>
      <c r="BZ137" s="138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70"/>
      <c r="DN137" s="70" t="s">
        <v>37</v>
      </c>
      <c r="DO137" s="69"/>
      <c r="DP137" s="70" t="str">
        <f t="shared" ref="DP137" si="643">BT139</f>
        <v>A</v>
      </c>
      <c r="DQ137" s="71"/>
    </row>
    <row r="138" spans="68:121" ht="22.5" customHeight="1" x14ac:dyDescent="0.3">
      <c r="BP138" t="str">
        <f t="shared" ref="BP138:BU139" si="644">E35</f>
        <v>3. KOLO</v>
      </c>
      <c r="BQ138">
        <f t="shared" si="644"/>
        <v>0.39166666666666672</v>
      </c>
      <c r="BR138">
        <f t="shared" si="644"/>
        <v>15</v>
      </c>
      <c r="BS138" t="str">
        <f t="shared" si="644"/>
        <v>HŘIŠTĚ</v>
      </c>
      <c r="BT138" t="str">
        <f t="shared" si="644"/>
        <v>skupina</v>
      </c>
      <c r="BU138">
        <f t="shared" si="644"/>
        <v>17</v>
      </c>
      <c r="BW138">
        <f>L35</f>
        <v>24</v>
      </c>
      <c r="BY138" s="72"/>
      <c r="BZ138" s="139" t="str">
        <f t="shared" ref="BZ138" si="645">BP138</f>
        <v>3. KOLO</v>
      </c>
      <c r="CA138" s="139"/>
      <c r="CB138" s="139"/>
      <c r="CC138" s="139"/>
      <c r="CD138" s="73"/>
      <c r="CE138" s="140"/>
      <c r="CF138" s="140"/>
      <c r="CG138" s="73"/>
      <c r="CH138" s="73"/>
      <c r="CI138" s="73"/>
      <c r="CJ138" s="73"/>
      <c r="CK138" s="73"/>
      <c r="CL138" s="73"/>
      <c r="CM138" s="73"/>
      <c r="CN138" s="73"/>
      <c r="CO138" s="73"/>
      <c r="CP138" s="141">
        <f t="shared" ref="CP138" si="646">BR138</f>
        <v>15</v>
      </c>
      <c r="CQ138" s="141"/>
      <c r="CR138" s="141"/>
      <c r="CS138" s="141"/>
      <c r="CT138" s="141"/>
      <c r="CU138" s="142" t="s">
        <v>9</v>
      </c>
      <c r="CV138" s="142"/>
      <c r="CW138" s="142"/>
      <c r="CX138" s="73"/>
      <c r="CY138" s="73"/>
      <c r="CZ138" s="73"/>
      <c r="DA138" s="73"/>
      <c r="DB138" s="73"/>
      <c r="DC138" s="73"/>
      <c r="DD138" s="73"/>
      <c r="DE138" s="73"/>
      <c r="DF138" s="73"/>
      <c r="DG138" s="73"/>
      <c r="DH138" s="73"/>
      <c r="DI138" s="73"/>
      <c r="DJ138" s="73"/>
      <c r="DK138" s="74"/>
      <c r="DL138" s="143" t="s">
        <v>10</v>
      </c>
      <c r="DM138" s="143"/>
      <c r="DN138" s="143"/>
      <c r="DO138" s="144">
        <f t="shared" ref="DO138" si="647">BS139</f>
        <v>3</v>
      </c>
      <c r="DP138" s="144"/>
      <c r="DQ138" s="75"/>
    </row>
    <row r="139" spans="68:121" ht="22.5" customHeight="1" x14ac:dyDescent="0.3">
      <c r="BP139">
        <f t="shared" si="644"/>
        <v>0</v>
      </c>
      <c r="BQ139">
        <f t="shared" si="644"/>
        <v>0</v>
      </c>
      <c r="BR139" t="str">
        <f t="shared" si="644"/>
        <v>zápas</v>
      </c>
      <c r="BS139">
        <f t="shared" si="644"/>
        <v>3</v>
      </c>
      <c r="BT139" t="str">
        <f t="shared" si="644"/>
        <v>A</v>
      </c>
      <c r="BU139" t="str">
        <f t="shared" ca="1" si="644"/>
        <v>Pečky "B"</v>
      </c>
      <c r="BV139">
        <f t="shared" ref="BV139" si="648">K36</f>
        <v>0</v>
      </c>
      <c r="BW139" t="str">
        <f ca="1">L36</f>
        <v>Býchory "A"</v>
      </c>
      <c r="BY139" s="72"/>
      <c r="BZ139" s="139"/>
      <c r="CA139" s="139"/>
      <c r="CB139" s="139"/>
      <c r="CC139" s="139"/>
      <c r="CD139" s="73"/>
      <c r="CE139" s="140"/>
      <c r="CF139" s="140"/>
      <c r="CG139" s="73"/>
      <c r="CH139" s="73"/>
      <c r="CI139" s="73"/>
      <c r="CJ139" s="73"/>
      <c r="CK139" s="73"/>
      <c r="CL139" s="73"/>
      <c r="CM139" s="73"/>
      <c r="CN139" s="73"/>
      <c r="CO139" s="73"/>
      <c r="CP139" s="141"/>
      <c r="CQ139" s="141"/>
      <c r="CR139" s="141"/>
      <c r="CS139" s="141"/>
      <c r="CT139" s="141"/>
      <c r="CU139" s="142"/>
      <c r="CV139" s="142"/>
      <c r="CW139" s="142"/>
      <c r="CX139" s="73"/>
      <c r="CY139" s="73"/>
      <c r="CZ139" s="73"/>
      <c r="DA139" s="73"/>
      <c r="DB139" s="73"/>
      <c r="DC139" s="73"/>
      <c r="DD139" s="73"/>
      <c r="DE139" s="73"/>
      <c r="DF139" s="73"/>
      <c r="DG139" s="73"/>
      <c r="DH139" s="73"/>
      <c r="DI139" s="73"/>
      <c r="DJ139" s="73"/>
      <c r="DK139" s="74"/>
      <c r="DL139" s="143"/>
      <c r="DM139" s="143"/>
      <c r="DN139" s="143"/>
      <c r="DO139" s="144"/>
      <c r="DP139" s="144"/>
      <c r="DQ139" s="75"/>
    </row>
    <row r="140" spans="68:121" ht="22.5" customHeight="1" x14ac:dyDescent="0.3">
      <c r="BY140" s="72"/>
      <c r="BZ140" s="76"/>
      <c r="CA140" s="76"/>
      <c r="CB140" s="76"/>
      <c r="CC140" s="76"/>
      <c r="CD140" s="130" t="s">
        <v>13</v>
      </c>
      <c r="CE140" s="130"/>
      <c r="CF140" s="77">
        <f t="shared" ref="CF140" si="649">BU138</f>
        <v>17</v>
      </c>
      <c r="CG140" s="78" t="s">
        <v>14</v>
      </c>
      <c r="CH140" s="131" t="str">
        <f t="shared" ref="CH140" ca="1" si="650">BU139</f>
        <v>Pečky "B"</v>
      </c>
      <c r="CI140" s="131"/>
      <c r="CJ140" s="131"/>
      <c r="CK140" s="131"/>
      <c r="CL140" s="131"/>
      <c r="CM140" s="131"/>
      <c r="CN140" s="131"/>
      <c r="CO140" s="131"/>
      <c r="CP140" s="131"/>
      <c r="CQ140" s="131"/>
      <c r="CR140" s="131"/>
      <c r="CS140" s="131"/>
      <c r="CT140" s="131"/>
      <c r="CU140" s="76"/>
      <c r="CV140" s="76"/>
      <c r="CW140" s="76"/>
      <c r="CX140" s="76"/>
      <c r="CY140" s="76"/>
      <c r="CZ140" s="130" t="s">
        <v>13</v>
      </c>
      <c r="DA140" s="130"/>
      <c r="DB140" s="77">
        <f t="shared" ref="DB140" si="651">BW138</f>
        <v>24</v>
      </c>
      <c r="DC140" s="78" t="s">
        <v>14</v>
      </c>
      <c r="DD140" s="131" t="str">
        <f t="shared" ref="DD140" ca="1" si="652">BW139</f>
        <v>Býchory "A"</v>
      </c>
      <c r="DE140" s="131"/>
      <c r="DF140" s="131"/>
      <c r="DG140" s="131"/>
      <c r="DH140" s="131"/>
      <c r="DI140" s="131"/>
      <c r="DJ140" s="131"/>
      <c r="DK140" s="131"/>
      <c r="DL140" s="131"/>
      <c r="DM140" s="131"/>
      <c r="DN140" s="131"/>
      <c r="DO140" s="131"/>
      <c r="DP140" s="131"/>
      <c r="DQ140" s="75"/>
    </row>
    <row r="141" spans="68:121" ht="22.5" customHeight="1" x14ac:dyDescent="0.3">
      <c r="BY141" s="72"/>
      <c r="BZ141" s="76"/>
      <c r="CA141" s="76"/>
      <c r="CB141" s="76"/>
      <c r="CC141" s="76"/>
      <c r="CD141" s="76"/>
      <c r="CE141" s="76"/>
      <c r="CF141" s="76"/>
      <c r="CG141" s="76"/>
      <c r="CH141" s="76"/>
      <c r="CI141" s="76"/>
      <c r="CJ141" s="76"/>
      <c r="CK141" s="76"/>
      <c r="CL141" s="76"/>
      <c r="CM141" s="76"/>
      <c r="CN141" s="76"/>
      <c r="CO141" s="76"/>
      <c r="CP141" s="76"/>
      <c r="CQ141" s="76"/>
      <c r="CR141" s="76"/>
      <c r="CS141" s="76"/>
      <c r="CT141" s="76"/>
      <c r="CU141" s="76"/>
      <c r="CV141" s="76"/>
      <c r="CW141" s="76"/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76"/>
      <c r="DI141" s="76"/>
      <c r="DJ141" s="76"/>
      <c r="DK141" s="79"/>
      <c r="DL141" s="79"/>
      <c r="DM141" s="79"/>
      <c r="DN141" s="79"/>
      <c r="DO141" s="79"/>
      <c r="DP141" s="79"/>
      <c r="DQ141" s="75"/>
    </row>
    <row r="142" spans="68:121" ht="22.5" customHeight="1" x14ac:dyDescent="0.4">
      <c r="BY142" s="72"/>
      <c r="BZ142" s="80" t="s">
        <v>17</v>
      </c>
      <c r="CA142" s="81">
        <f t="shared" ref="CA142" si="653">CF140</f>
        <v>17</v>
      </c>
      <c r="CB142" s="82" t="s">
        <v>8</v>
      </c>
      <c r="CC142" s="83">
        <v>1</v>
      </c>
      <c r="CD142" s="83">
        <v>2</v>
      </c>
      <c r="CE142" s="83">
        <v>3</v>
      </c>
      <c r="CF142" s="83">
        <v>4</v>
      </c>
      <c r="CG142" s="83">
        <v>5</v>
      </c>
      <c r="CH142" s="83">
        <v>6</v>
      </c>
      <c r="CI142" s="83">
        <v>7</v>
      </c>
      <c r="CJ142" s="83">
        <v>8</v>
      </c>
      <c r="CK142" s="83">
        <v>9</v>
      </c>
      <c r="CL142" s="83">
        <v>10</v>
      </c>
      <c r="CM142" s="83">
        <v>11</v>
      </c>
      <c r="CN142" s="83">
        <v>12</v>
      </c>
      <c r="CO142" s="83">
        <v>13</v>
      </c>
      <c r="CP142" s="83">
        <v>14</v>
      </c>
      <c r="CQ142" s="83">
        <v>15</v>
      </c>
      <c r="CR142" s="83">
        <v>16</v>
      </c>
      <c r="CS142" s="83">
        <v>17</v>
      </c>
      <c r="CT142" s="83">
        <v>18</v>
      </c>
      <c r="CU142" s="83">
        <v>19</v>
      </c>
      <c r="CV142" s="83">
        <v>20</v>
      </c>
      <c r="CW142" s="83">
        <v>21</v>
      </c>
      <c r="CX142" s="83">
        <v>22</v>
      </c>
      <c r="CY142" s="83">
        <v>23</v>
      </c>
      <c r="CZ142" s="83">
        <v>24</v>
      </c>
      <c r="DA142" s="83">
        <v>25</v>
      </c>
      <c r="DB142" s="83">
        <v>26</v>
      </c>
      <c r="DC142" s="83">
        <v>27</v>
      </c>
      <c r="DD142" s="83">
        <v>28</v>
      </c>
      <c r="DE142" s="83">
        <v>29</v>
      </c>
      <c r="DF142" s="83">
        <v>30</v>
      </c>
      <c r="DG142" s="83">
        <v>31</v>
      </c>
      <c r="DH142" s="83">
        <v>32</v>
      </c>
      <c r="DI142" s="83">
        <v>33</v>
      </c>
      <c r="DJ142" s="83">
        <v>34</v>
      </c>
      <c r="DK142" s="84">
        <v>35</v>
      </c>
      <c r="DL142" s="84">
        <v>36</v>
      </c>
      <c r="DM142" s="84">
        <v>37</v>
      </c>
      <c r="DN142" s="84">
        <v>38</v>
      </c>
      <c r="DO142" s="84">
        <v>39</v>
      </c>
      <c r="DP142" s="84">
        <v>40</v>
      </c>
      <c r="DQ142" s="75"/>
    </row>
    <row r="143" spans="68:121" ht="22.5" customHeight="1" x14ac:dyDescent="0.3">
      <c r="BY143" s="72"/>
      <c r="BZ143" s="85"/>
      <c r="CA143" s="86"/>
      <c r="CB143" s="87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/>
      <c r="CM143" s="88"/>
      <c r="CN143" s="88"/>
      <c r="CO143" s="88"/>
      <c r="CP143" s="88"/>
      <c r="CQ143" s="88"/>
      <c r="CR143" s="88"/>
      <c r="CS143" s="88"/>
      <c r="CT143" s="88"/>
      <c r="CU143" s="88"/>
      <c r="CV143" s="88"/>
      <c r="CW143" s="88"/>
      <c r="CX143" s="88"/>
      <c r="CY143" s="88"/>
      <c r="CZ143" s="88"/>
      <c r="DA143" s="88"/>
      <c r="DB143" s="88"/>
      <c r="DC143" s="88"/>
      <c r="DD143" s="88"/>
      <c r="DE143" s="88"/>
      <c r="DF143" s="88"/>
      <c r="DG143" s="88"/>
      <c r="DH143" s="88"/>
      <c r="DI143" s="88"/>
      <c r="DJ143" s="88"/>
      <c r="DK143" s="89"/>
      <c r="DL143" s="89"/>
      <c r="DM143" s="89"/>
      <c r="DN143" s="89"/>
      <c r="DO143" s="89"/>
      <c r="DP143" s="89"/>
      <c r="DQ143" s="75"/>
    </row>
    <row r="144" spans="68:121" ht="22.5" customHeight="1" x14ac:dyDescent="0.4">
      <c r="BY144" s="72"/>
      <c r="BZ144" s="90" t="s">
        <v>17</v>
      </c>
      <c r="CA144" s="91">
        <f t="shared" ref="CA144" si="654">DB140</f>
        <v>24</v>
      </c>
      <c r="CB144" s="92" t="s">
        <v>8</v>
      </c>
      <c r="CC144" s="83">
        <v>1</v>
      </c>
      <c r="CD144" s="83">
        <v>2</v>
      </c>
      <c r="CE144" s="83">
        <v>3</v>
      </c>
      <c r="CF144" s="83">
        <v>4</v>
      </c>
      <c r="CG144" s="83">
        <v>5</v>
      </c>
      <c r="CH144" s="83">
        <v>6</v>
      </c>
      <c r="CI144" s="83">
        <v>7</v>
      </c>
      <c r="CJ144" s="83">
        <v>8</v>
      </c>
      <c r="CK144" s="83">
        <v>9</v>
      </c>
      <c r="CL144" s="83">
        <v>10</v>
      </c>
      <c r="CM144" s="83">
        <v>11</v>
      </c>
      <c r="CN144" s="83">
        <v>12</v>
      </c>
      <c r="CO144" s="83">
        <v>13</v>
      </c>
      <c r="CP144" s="83">
        <v>14</v>
      </c>
      <c r="CQ144" s="83">
        <v>15</v>
      </c>
      <c r="CR144" s="83">
        <v>16</v>
      </c>
      <c r="CS144" s="83">
        <v>17</v>
      </c>
      <c r="CT144" s="83">
        <v>18</v>
      </c>
      <c r="CU144" s="83">
        <v>19</v>
      </c>
      <c r="CV144" s="83">
        <v>20</v>
      </c>
      <c r="CW144" s="83">
        <v>21</v>
      </c>
      <c r="CX144" s="83">
        <v>22</v>
      </c>
      <c r="CY144" s="83">
        <v>23</v>
      </c>
      <c r="CZ144" s="83">
        <v>24</v>
      </c>
      <c r="DA144" s="83">
        <v>25</v>
      </c>
      <c r="DB144" s="83">
        <v>26</v>
      </c>
      <c r="DC144" s="83">
        <v>27</v>
      </c>
      <c r="DD144" s="83">
        <v>28</v>
      </c>
      <c r="DE144" s="83">
        <v>29</v>
      </c>
      <c r="DF144" s="83">
        <v>30</v>
      </c>
      <c r="DG144" s="83">
        <v>31</v>
      </c>
      <c r="DH144" s="83">
        <v>32</v>
      </c>
      <c r="DI144" s="83">
        <v>33</v>
      </c>
      <c r="DJ144" s="83">
        <v>34</v>
      </c>
      <c r="DK144" s="84">
        <v>35</v>
      </c>
      <c r="DL144" s="84">
        <v>36</v>
      </c>
      <c r="DM144" s="84">
        <v>37</v>
      </c>
      <c r="DN144" s="84">
        <v>38</v>
      </c>
      <c r="DO144" s="84">
        <v>39</v>
      </c>
      <c r="DP144" s="84">
        <v>40</v>
      </c>
      <c r="DQ144" s="75"/>
    </row>
    <row r="145" spans="68:121" ht="22.5" customHeight="1" thickBot="1" x14ac:dyDescent="0.35">
      <c r="BY145" s="93"/>
      <c r="BZ145" s="94"/>
      <c r="CA145" s="94"/>
      <c r="CB145" s="94"/>
      <c r="CC145" s="94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4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4"/>
      <c r="DK145" s="94"/>
      <c r="DL145" s="94"/>
      <c r="DM145" s="94"/>
      <c r="DN145" s="94"/>
      <c r="DO145" s="94"/>
      <c r="DP145" s="94"/>
      <c r="DQ145" s="95"/>
    </row>
    <row r="146" spans="68:121" ht="22.5" customHeight="1" thickTop="1" x14ac:dyDescent="0.35">
      <c r="BY146" s="137">
        <f t="shared" ref="BY146" si="655">BQ147</f>
        <v>0.40000000000000008</v>
      </c>
      <c r="BZ146" s="138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  <c r="DA146" s="69"/>
      <c r="DB146" s="69"/>
      <c r="DC146" s="69"/>
      <c r="DD146" s="69"/>
      <c r="DE146" s="69"/>
      <c r="DF146" s="69"/>
      <c r="DG146" s="69"/>
      <c r="DH146" s="69"/>
      <c r="DI146" s="69"/>
      <c r="DJ146" s="69"/>
      <c r="DK146" s="69"/>
      <c r="DL146" s="69"/>
      <c r="DM146" s="70"/>
      <c r="DN146" s="70" t="s">
        <v>37</v>
      </c>
      <c r="DO146" s="69"/>
      <c r="DP146" s="70" t="str">
        <f t="shared" ref="DP146" si="656">BT148</f>
        <v>B</v>
      </c>
      <c r="DQ146" s="71"/>
    </row>
    <row r="147" spans="68:121" ht="22.5" customHeight="1" x14ac:dyDescent="0.3">
      <c r="BP147" t="str">
        <f t="shared" ref="BP147:BU148" si="657">E37</f>
        <v>4. KOLO</v>
      </c>
      <c r="BQ147">
        <f t="shared" si="657"/>
        <v>0.40000000000000008</v>
      </c>
      <c r="BR147">
        <f t="shared" si="657"/>
        <v>21</v>
      </c>
      <c r="BS147" t="str">
        <f t="shared" si="657"/>
        <v>HŘIŠTĚ</v>
      </c>
      <c r="BT147" t="str">
        <f t="shared" si="657"/>
        <v>skupina</v>
      </c>
      <c r="BU147">
        <f t="shared" si="657"/>
        <v>7</v>
      </c>
      <c r="BW147">
        <f>L37</f>
        <v>10</v>
      </c>
      <c r="BY147" s="72"/>
      <c r="BZ147" s="139" t="str">
        <f t="shared" ref="BZ147" si="658">BP147</f>
        <v>4. KOLO</v>
      </c>
      <c r="CA147" s="139"/>
      <c r="CB147" s="139"/>
      <c r="CC147" s="139"/>
      <c r="CD147" s="73"/>
      <c r="CE147" s="140"/>
      <c r="CF147" s="140"/>
      <c r="CG147" s="73"/>
      <c r="CH147" s="73"/>
      <c r="CI147" s="73"/>
      <c r="CJ147" s="73"/>
      <c r="CK147" s="73"/>
      <c r="CL147" s="73"/>
      <c r="CM147" s="73"/>
      <c r="CN147" s="73"/>
      <c r="CO147" s="73"/>
      <c r="CP147" s="141">
        <f t="shared" ref="CP147" si="659">BR147</f>
        <v>21</v>
      </c>
      <c r="CQ147" s="141"/>
      <c r="CR147" s="141"/>
      <c r="CS147" s="141"/>
      <c r="CT147" s="141"/>
      <c r="CU147" s="142" t="s">
        <v>9</v>
      </c>
      <c r="CV147" s="142"/>
      <c r="CW147" s="142"/>
      <c r="CX147" s="73"/>
      <c r="CY147" s="73"/>
      <c r="CZ147" s="73"/>
      <c r="DA147" s="73"/>
      <c r="DB147" s="73"/>
      <c r="DC147" s="73"/>
      <c r="DD147" s="73"/>
      <c r="DE147" s="73"/>
      <c r="DF147" s="73"/>
      <c r="DG147" s="73"/>
      <c r="DH147" s="73"/>
      <c r="DI147" s="73"/>
      <c r="DJ147" s="73"/>
      <c r="DK147" s="74"/>
      <c r="DL147" s="143" t="s">
        <v>10</v>
      </c>
      <c r="DM147" s="143"/>
      <c r="DN147" s="143"/>
      <c r="DO147" s="144">
        <f t="shared" ref="DO147" si="660">BS148</f>
        <v>3</v>
      </c>
      <c r="DP147" s="144"/>
      <c r="DQ147" s="75"/>
    </row>
    <row r="148" spans="68:121" ht="22.5" customHeight="1" x14ac:dyDescent="0.3">
      <c r="BP148">
        <f t="shared" si="657"/>
        <v>0</v>
      </c>
      <c r="BQ148">
        <f t="shared" si="657"/>
        <v>0</v>
      </c>
      <c r="BR148" t="str">
        <f t="shared" si="657"/>
        <v>zápas</v>
      </c>
      <c r="BS148">
        <f t="shared" si="657"/>
        <v>3</v>
      </c>
      <c r="BT148" t="str">
        <f t="shared" si="657"/>
        <v>B</v>
      </c>
      <c r="BU148" t="str">
        <f t="shared" ca="1" si="657"/>
        <v>Mnichovická "A"</v>
      </c>
      <c r="BV148">
        <f t="shared" ref="BV148" si="661">K38</f>
        <v>0</v>
      </c>
      <c r="BW148" t="str">
        <f ca="1">L38</f>
        <v>Masarykova "A"</v>
      </c>
      <c r="BY148" s="72"/>
      <c r="BZ148" s="139"/>
      <c r="CA148" s="139"/>
      <c r="CB148" s="139"/>
      <c r="CC148" s="139"/>
      <c r="CD148" s="73"/>
      <c r="CE148" s="140"/>
      <c r="CF148" s="140"/>
      <c r="CG148" s="73"/>
      <c r="CH148" s="73"/>
      <c r="CI148" s="73"/>
      <c r="CJ148" s="73"/>
      <c r="CK148" s="73"/>
      <c r="CL148" s="73"/>
      <c r="CM148" s="73"/>
      <c r="CN148" s="73"/>
      <c r="CO148" s="73"/>
      <c r="CP148" s="141"/>
      <c r="CQ148" s="141"/>
      <c r="CR148" s="141"/>
      <c r="CS148" s="141"/>
      <c r="CT148" s="141"/>
      <c r="CU148" s="142"/>
      <c r="CV148" s="142"/>
      <c r="CW148" s="142"/>
      <c r="CX148" s="73"/>
      <c r="CY148" s="73"/>
      <c r="CZ148" s="73"/>
      <c r="DA148" s="73"/>
      <c r="DB148" s="73"/>
      <c r="DC148" s="73"/>
      <c r="DD148" s="73"/>
      <c r="DE148" s="73"/>
      <c r="DF148" s="73"/>
      <c r="DG148" s="73"/>
      <c r="DH148" s="73"/>
      <c r="DI148" s="73"/>
      <c r="DJ148" s="73"/>
      <c r="DK148" s="74"/>
      <c r="DL148" s="143"/>
      <c r="DM148" s="143"/>
      <c r="DN148" s="143"/>
      <c r="DO148" s="144"/>
      <c r="DP148" s="144"/>
      <c r="DQ148" s="75"/>
    </row>
    <row r="149" spans="68:121" ht="22.5" customHeight="1" x14ac:dyDescent="0.3">
      <c r="BY149" s="72"/>
      <c r="BZ149" s="76"/>
      <c r="CA149" s="76"/>
      <c r="CB149" s="76"/>
      <c r="CC149" s="76"/>
      <c r="CD149" s="130" t="s">
        <v>13</v>
      </c>
      <c r="CE149" s="130"/>
      <c r="CF149" s="77">
        <f t="shared" ref="CF149" si="662">BU147</f>
        <v>7</v>
      </c>
      <c r="CG149" s="78" t="s">
        <v>14</v>
      </c>
      <c r="CH149" s="131" t="str">
        <f t="shared" ref="CH149" ca="1" si="663">BU148</f>
        <v>Mnichovická "A"</v>
      </c>
      <c r="CI149" s="131"/>
      <c r="CJ149" s="131"/>
      <c r="CK149" s="131"/>
      <c r="CL149" s="131"/>
      <c r="CM149" s="131"/>
      <c r="CN149" s="131"/>
      <c r="CO149" s="131"/>
      <c r="CP149" s="131"/>
      <c r="CQ149" s="131"/>
      <c r="CR149" s="131"/>
      <c r="CS149" s="131"/>
      <c r="CT149" s="131"/>
      <c r="CU149" s="76"/>
      <c r="CV149" s="76"/>
      <c r="CW149" s="76"/>
      <c r="CX149" s="76"/>
      <c r="CY149" s="76"/>
      <c r="CZ149" s="130" t="s">
        <v>13</v>
      </c>
      <c r="DA149" s="130"/>
      <c r="DB149" s="77">
        <f t="shared" ref="DB149" si="664">BW147</f>
        <v>10</v>
      </c>
      <c r="DC149" s="78" t="s">
        <v>14</v>
      </c>
      <c r="DD149" s="131" t="str">
        <f t="shared" ref="DD149" ca="1" si="665">BW148</f>
        <v>Masarykova "A"</v>
      </c>
      <c r="DE149" s="131"/>
      <c r="DF149" s="131"/>
      <c r="DG149" s="131"/>
      <c r="DH149" s="131"/>
      <c r="DI149" s="131"/>
      <c r="DJ149" s="131"/>
      <c r="DK149" s="131"/>
      <c r="DL149" s="131"/>
      <c r="DM149" s="131"/>
      <c r="DN149" s="131"/>
      <c r="DO149" s="131"/>
      <c r="DP149" s="131"/>
      <c r="DQ149" s="75"/>
    </row>
    <row r="150" spans="68:121" ht="22.5" customHeight="1" x14ac:dyDescent="0.3">
      <c r="BY150" s="72"/>
      <c r="BZ150" s="76"/>
      <c r="CA150" s="76"/>
      <c r="CB150" s="76"/>
      <c r="CC150" s="76"/>
      <c r="CD150" s="76"/>
      <c r="CE150" s="76"/>
      <c r="CF150" s="76"/>
      <c r="CG150" s="76"/>
      <c r="CH150" s="76"/>
      <c r="CI150" s="76"/>
      <c r="CJ150" s="76"/>
      <c r="CK150" s="76"/>
      <c r="CL150" s="76"/>
      <c r="CM150" s="76"/>
      <c r="CN150" s="76"/>
      <c r="CO150" s="76"/>
      <c r="CP150" s="76"/>
      <c r="CQ150" s="76"/>
      <c r="CR150" s="76"/>
      <c r="CS150" s="76"/>
      <c r="CT150" s="76"/>
      <c r="CU150" s="76"/>
      <c r="CV150" s="76"/>
      <c r="CW150" s="76"/>
      <c r="CX150" s="76"/>
      <c r="CY150" s="76"/>
      <c r="CZ150" s="76"/>
      <c r="DA150" s="76"/>
      <c r="DB150" s="76"/>
      <c r="DC150" s="76"/>
      <c r="DD150" s="76"/>
      <c r="DE150" s="76"/>
      <c r="DF150" s="76"/>
      <c r="DG150" s="76"/>
      <c r="DH150" s="76"/>
      <c r="DI150" s="76"/>
      <c r="DJ150" s="76"/>
      <c r="DK150" s="79"/>
      <c r="DL150" s="79"/>
      <c r="DM150" s="79"/>
      <c r="DN150" s="79"/>
      <c r="DO150" s="79"/>
      <c r="DP150" s="79"/>
      <c r="DQ150" s="75"/>
    </row>
    <row r="151" spans="68:121" ht="22.5" customHeight="1" x14ac:dyDescent="0.4">
      <c r="BY151" s="72"/>
      <c r="BZ151" s="80" t="s">
        <v>17</v>
      </c>
      <c r="CA151" s="81">
        <f t="shared" ref="CA151" si="666">CF149</f>
        <v>7</v>
      </c>
      <c r="CB151" s="82" t="s">
        <v>8</v>
      </c>
      <c r="CC151" s="83">
        <v>1</v>
      </c>
      <c r="CD151" s="83">
        <v>2</v>
      </c>
      <c r="CE151" s="83">
        <v>3</v>
      </c>
      <c r="CF151" s="83">
        <v>4</v>
      </c>
      <c r="CG151" s="83">
        <v>5</v>
      </c>
      <c r="CH151" s="83">
        <v>6</v>
      </c>
      <c r="CI151" s="83">
        <v>7</v>
      </c>
      <c r="CJ151" s="83">
        <v>8</v>
      </c>
      <c r="CK151" s="83">
        <v>9</v>
      </c>
      <c r="CL151" s="83">
        <v>10</v>
      </c>
      <c r="CM151" s="83">
        <v>11</v>
      </c>
      <c r="CN151" s="83">
        <v>12</v>
      </c>
      <c r="CO151" s="83">
        <v>13</v>
      </c>
      <c r="CP151" s="83">
        <v>14</v>
      </c>
      <c r="CQ151" s="83">
        <v>15</v>
      </c>
      <c r="CR151" s="83">
        <v>16</v>
      </c>
      <c r="CS151" s="83">
        <v>17</v>
      </c>
      <c r="CT151" s="83">
        <v>18</v>
      </c>
      <c r="CU151" s="83">
        <v>19</v>
      </c>
      <c r="CV151" s="83">
        <v>20</v>
      </c>
      <c r="CW151" s="83">
        <v>21</v>
      </c>
      <c r="CX151" s="83">
        <v>22</v>
      </c>
      <c r="CY151" s="83">
        <v>23</v>
      </c>
      <c r="CZ151" s="83">
        <v>24</v>
      </c>
      <c r="DA151" s="83">
        <v>25</v>
      </c>
      <c r="DB151" s="83">
        <v>26</v>
      </c>
      <c r="DC151" s="83">
        <v>27</v>
      </c>
      <c r="DD151" s="83">
        <v>28</v>
      </c>
      <c r="DE151" s="83">
        <v>29</v>
      </c>
      <c r="DF151" s="83">
        <v>30</v>
      </c>
      <c r="DG151" s="83">
        <v>31</v>
      </c>
      <c r="DH151" s="83">
        <v>32</v>
      </c>
      <c r="DI151" s="83">
        <v>33</v>
      </c>
      <c r="DJ151" s="83">
        <v>34</v>
      </c>
      <c r="DK151" s="84">
        <v>35</v>
      </c>
      <c r="DL151" s="84">
        <v>36</v>
      </c>
      <c r="DM151" s="84">
        <v>37</v>
      </c>
      <c r="DN151" s="84">
        <v>38</v>
      </c>
      <c r="DO151" s="84">
        <v>39</v>
      </c>
      <c r="DP151" s="84">
        <v>40</v>
      </c>
      <c r="DQ151" s="75"/>
    </row>
    <row r="152" spans="68:121" ht="22.5" customHeight="1" x14ac:dyDescent="0.3">
      <c r="BY152" s="72"/>
      <c r="BZ152" s="85"/>
      <c r="CA152" s="86"/>
      <c r="CB152" s="87"/>
      <c r="CC152" s="88"/>
      <c r="CD152" s="88"/>
      <c r="CE152" s="88"/>
      <c r="CF152" s="88"/>
      <c r="CG152" s="88"/>
      <c r="CH152" s="88"/>
      <c r="CI152" s="88"/>
      <c r="CJ152" s="88"/>
      <c r="CK152" s="88"/>
      <c r="CL152" s="88"/>
      <c r="CM152" s="88"/>
      <c r="CN152" s="88"/>
      <c r="CO152" s="88"/>
      <c r="CP152" s="88"/>
      <c r="CQ152" s="88"/>
      <c r="CR152" s="88"/>
      <c r="CS152" s="88"/>
      <c r="CT152" s="88"/>
      <c r="CU152" s="88"/>
      <c r="CV152" s="88"/>
      <c r="CW152" s="88"/>
      <c r="CX152" s="88"/>
      <c r="CY152" s="88"/>
      <c r="CZ152" s="88"/>
      <c r="DA152" s="88"/>
      <c r="DB152" s="88"/>
      <c r="DC152" s="88"/>
      <c r="DD152" s="88"/>
      <c r="DE152" s="88"/>
      <c r="DF152" s="88"/>
      <c r="DG152" s="88"/>
      <c r="DH152" s="88"/>
      <c r="DI152" s="88"/>
      <c r="DJ152" s="88"/>
      <c r="DK152" s="89"/>
      <c r="DL152" s="89"/>
      <c r="DM152" s="89"/>
      <c r="DN152" s="89"/>
      <c r="DO152" s="89"/>
      <c r="DP152" s="89"/>
      <c r="DQ152" s="75"/>
    </row>
    <row r="153" spans="68:121" ht="22.5" customHeight="1" x14ac:dyDescent="0.4">
      <c r="BY153" s="72"/>
      <c r="BZ153" s="90" t="s">
        <v>17</v>
      </c>
      <c r="CA153" s="91">
        <f t="shared" ref="CA153" si="667">DB149</f>
        <v>10</v>
      </c>
      <c r="CB153" s="92" t="s">
        <v>8</v>
      </c>
      <c r="CC153" s="83">
        <v>1</v>
      </c>
      <c r="CD153" s="83">
        <v>2</v>
      </c>
      <c r="CE153" s="83">
        <v>3</v>
      </c>
      <c r="CF153" s="83">
        <v>4</v>
      </c>
      <c r="CG153" s="83">
        <v>5</v>
      </c>
      <c r="CH153" s="83">
        <v>6</v>
      </c>
      <c r="CI153" s="83">
        <v>7</v>
      </c>
      <c r="CJ153" s="83">
        <v>8</v>
      </c>
      <c r="CK153" s="83">
        <v>9</v>
      </c>
      <c r="CL153" s="83">
        <v>10</v>
      </c>
      <c r="CM153" s="83">
        <v>11</v>
      </c>
      <c r="CN153" s="83">
        <v>12</v>
      </c>
      <c r="CO153" s="83">
        <v>13</v>
      </c>
      <c r="CP153" s="83">
        <v>14</v>
      </c>
      <c r="CQ153" s="83">
        <v>15</v>
      </c>
      <c r="CR153" s="83">
        <v>16</v>
      </c>
      <c r="CS153" s="83">
        <v>17</v>
      </c>
      <c r="CT153" s="83">
        <v>18</v>
      </c>
      <c r="CU153" s="83">
        <v>19</v>
      </c>
      <c r="CV153" s="83">
        <v>20</v>
      </c>
      <c r="CW153" s="83">
        <v>21</v>
      </c>
      <c r="CX153" s="83">
        <v>22</v>
      </c>
      <c r="CY153" s="83">
        <v>23</v>
      </c>
      <c r="CZ153" s="83">
        <v>24</v>
      </c>
      <c r="DA153" s="83">
        <v>25</v>
      </c>
      <c r="DB153" s="83">
        <v>26</v>
      </c>
      <c r="DC153" s="83">
        <v>27</v>
      </c>
      <c r="DD153" s="83">
        <v>28</v>
      </c>
      <c r="DE153" s="83">
        <v>29</v>
      </c>
      <c r="DF153" s="83">
        <v>30</v>
      </c>
      <c r="DG153" s="83">
        <v>31</v>
      </c>
      <c r="DH153" s="83">
        <v>32</v>
      </c>
      <c r="DI153" s="83">
        <v>33</v>
      </c>
      <c r="DJ153" s="83">
        <v>34</v>
      </c>
      <c r="DK153" s="84">
        <v>35</v>
      </c>
      <c r="DL153" s="84">
        <v>36</v>
      </c>
      <c r="DM153" s="84">
        <v>37</v>
      </c>
      <c r="DN153" s="84">
        <v>38</v>
      </c>
      <c r="DO153" s="84">
        <v>39</v>
      </c>
      <c r="DP153" s="84">
        <v>40</v>
      </c>
      <c r="DQ153" s="75"/>
    </row>
    <row r="154" spans="68:121" ht="22.5" customHeight="1" thickBot="1" x14ac:dyDescent="0.35">
      <c r="BY154" s="93"/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94"/>
      <c r="CL154" s="94"/>
      <c r="CM154" s="94"/>
      <c r="CN154" s="94"/>
      <c r="CO154" s="94"/>
      <c r="CP154" s="94"/>
      <c r="CQ154" s="94"/>
      <c r="CR154" s="94"/>
      <c r="CS154" s="94"/>
      <c r="CT154" s="94"/>
      <c r="CU154" s="94"/>
      <c r="CV154" s="94"/>
      <c r="CW154" s="94"/>
      <c r="CX154" s="94"/>
      <c r="CY154" s="94"/>
      <c r="CZ154" s="94"/>
      <c r="DA154" s="94"/>
      <c r="DB154" s="94"/>
      <c r="DC154" s="94"/>
      <c r="DD154" s="94"/>
      <c r="DE154" s="94"/>
      <c r="DF154" s="94"/>
      <c r="DG154" s="94"/>
      <c r="DH154" s="94"/>
      <c r="DI154" s="94"/>
      <c r="DJ154" s="94"/>
      <c r="DK154" s="94"/>
      <c r="DL154" s="94"/>
      <c r="DM154" s="94"/>
      <c r="DN154" s="94"/>
      <c r="DO154" s="94"/>
      <c r="DP154" s="94"/>
      <c r="DQ154" s="95"/>
    </row>
    <row r="155" spans="68:121" ht="22.5" customHeight="1" thickTop="1" x14ac:dyDescent="0.35">
      <c r="BY155" s="137">
        <f t="shared" ref="BY155" si="668">BQ156</f>
        <v>0.40833333333333344</v>
      </c>
      <c r="BZ155" s="138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70"/>
      <c r="DN155" s="70" t="s">
        <v>37</v>
      </c>
      <c r="DO155" s="69"/>
      <c r="DP155" s="70" t="str">
        <f t="shared" ref="DP155" si="669">BT157</f>
        <v>A</v>
      </c>
      <c r="DQ155" s="71"/>
    </row>
    <row r="156" spans="68:121" ht="22.5" customHeight="1" x14ac:dyDescent="0.3">
      <c r="BP156" t="str">
        <f t="shared" ref="BP156:BU157" si="670">E39</f>
        <v>5. KOLO</v>
      </c>
      <c r="BQ156">
        <f t="shared" si="670"/>
        <v>0.40833333333333344</v>
      </c>
      <c r="BR156">
        <f t="shared" si="670"/>
        <v>27</v>
      </c>
      <c r="BS156" t="str">
        <f t="shared" si="670"/>
        <v>HŘIŠTĚ</v>
      </c>
      <c r="BT156" t="str">
        <f t="shared" si="670"/>
        <v>skupina</v>
      </c>
      <c r="BU156">
        <f t="shared" si="670"/>
        <v>8</v>
      </c>
      <c r="BW156">
        <f>L39</f>
        <v>9</v>
      </c>
      <c r="BY156" s="72"/>
      <c r="BZ156" s="139" t="str">
        <f t="shared" ref="BZ156" si="671">BP156</f>
        <v>5. KOLO</v>
      </c>
      <c r="CA156" s="139"/>
      <c r="CB156" s="139"/>
      <c r="CC156" s="139"/>
      <c r="CD156" s="73"/>
      <c r="CE156" s="140"/>
      <c r="CF156" s="140"/>
      <c r="CG156" s="73"/>
      <c r="CH156" s="73"/>
      <c r="CI156" s="73"/>
      <c r="CJ156" s="73"/>
      <c r="CK156" s="73"/>
      <c r="CL156" s="73"/>
      <c r="CM156" s="73"/>
      <c r="CN156" s="73"/>
      <c r="CO156" s="73"/>
      <c r="CP156" s="141">
        <f t="shared" ref="CP156" si="672">BR156</f>
        <v>27</v>
      </c>
      <c r="CQ156" s="141"/>
      <c r="CR156" s="141"/>
      <c r="CS156" s="141"/>
      <c r="CT156" s="141"/>
      <c r="CU156" s="142" t="s">
        <v>9</v>
      </c>
      <c r="CV156" s="142"/>
      <c r="CW156" s="142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4"/>
      <c r="DL156" s="143" t="s">
        <v>10</v>
      </c>
      <c r="DM156" s="143"/>
      <c r="DN156" s="143"/>
      <c r="DO156" s="144">
        <f t="shared" ref="DO156" si="673">BS157</f>
        <v>3</v>
      </c>
      <c r="DP156" s="144"/>
      <c r="DQ156" s="75"/>
    </row>
    <row r="157" spans="68:121" ht="22.5" customHeight="1" x14ac:dyDescent="0.3">
      <c r="BP157">
        <f t="shared" si="670"/>
        <v>0</v>
      </c>
      <c r="BQ157">
        <f t="shared" si="670"/>
        <v>0</v>
      </c>
      <c r="BR157" t="str">
        <f t="shared" si="670"/>
        <v>zápas</v>
      </c>
      <c r="BS157">
        <f t="shared" si="670"/>
        <v>3</v>
      </c>
      <c r="BT157" t="str">
        <f t="shared" si="670"/>
        <v>A</v>
      </c>
      <c r="BU157" t="str">
        <f t="shared" ca="1" si="670"/>
        <v>V.Osek "A"</v>
      </c>
      <c r="BV157">
        <f t="shared" ref="BV157" si="674">K40</f>
        <v>0</v>
      </c>
      <c r="BW157" t="str">
        <f ca="1">L40</f>
        <v>Ovčárecká "A"</v>
      </c>
      <c r="BY157" s="72"/>
      <c r="BZ157" s="139"/>
      <c r="CA157" s="139"/>
      <c r="CB157" s="139"/>
      <c r="CC157" s="139"/>
      <c r="CD157" s="73"/>
      <c r="CE157" s="140"/>
      <c r="CF157" s="140"/>
      <c r="CG157" s="73"/>
      <c r="CH157" s="73"/>
      <c r="CI157" s="73"/>
      <c r="CJ157" s="73"/>
      <c r="CK157" s="73"/>
      <c r="CL157" s="73"/>
      <c r="CM157" s="73"/>
      <c r="CN157" s="73"/>
      <c r="CO157" s="73"/>
      <c r="CP157" s="141"/>
      <c r="CQ157" s="141"/>
      <c r="CR157" s="141"/>
      <c r="CS157" s="141"/>
      <c r="CT157" s="141"/>
      <c r="CU157" s="142"/>
      <c r="CV157" s="142"/>
      <c r="CW157" s="142"/>
      <c r="CX157" s="73"/>
      <c r="CY157" s="73"/>
      <c r="CZ157" s="73"/>
      <c r="DA157" s="73"/>
      <c r="DB157" s="73"/>
      <c r="DC157" s="73"/>
      <c r="DD157" s="73"/>
      <c r="DE157" s="73"/>
      <c r="DF157" s="73"/>
      <c r="DG157" s="73"/>
      <c r="DH157" s="73"/>
      <c r="DI157" s="73"/>
      <c r="DJ157" s="73"/>
      <c r="DK157" s="74"/>
      <c r="DL157" s="143"/>
      <c r="DM157" s="143"/>
      <c r="DN157" s="143"/>
      <c r="DO157" s="144"/>
      <c r="DP157" s="144"/>
      <c r="DQ157" s="75"/>
    </row>
    <row r="158" spans="68:121" ht="22.5" customHeight="1" x14ac:dyDescent="0.3">
      <c r="BY158" s="72"/>
      <c r="BZ158" s="76"/>
      <c r="CA158" s="76"/>
      <c r="CB158" s="76"/>
      <c r="CC158" s="76"/>
      <c r="CD158" s="130" t="s">
        <v>13</v>
      </c>
      <c r="CE158" s="130"/>
      <c r="CF158" s="77">
        <f t="shared" ref="CF158" si="675">BU156</f>
        <v>8</v>
      </c>
      <c r="CG158" s="78" t="s">
        <v>14</v>
      </c>
      <c r="CH158" s="131" t="str">
        <f t="shared" ref="CH158" ca="1" si="676">BU157</f>
        <v>V.Osek "A"</v>
      </c>
      <c r="CI158" s="131"/>
      <c r="CJ158" s="131"/>
      <c r="CK158" s="131"/>
      <c r="CL158" s="131"/>
      <c r="CM158" s="131"/>
      <c r="CN158" s="131"/>
      <c r="CO158" s="131"/>
      <c r="CP158" s="131"/>
      <c r="CQ158" s="131"/>
      <c r="CR158" s="131"/>
      <c r="CS158" s="131"/>
      <c r="CT158" s="131"/>
      <c r="CU158" s="76"/>
      <c r="CV158" s="76"/>
      <c r="CW158" s="76"/>
      <c r="CX158" s="76"/>
      <c r="CY158" s="76"/>
      <c r="CZ158" s="130" t="s">
        <v>13</v>
      </c>
      <c r="DA158" s="130"/>
      <c r="DB158" s="77">
        <f t="shared" ref="DB158" si="677">BW156</f>
        <v>9</v>
      </c>
      <c r="DC158" s="78" t="s">
        <v>14</v>
      </c>
      <c r="DD158" s="131" t="str">
        <f t="shared" ref="DD158" ca="1" si="678">BW157</f>
        <v>Ovčárecká "A"</v>
      </c>
      <c r="DE158" s="131"/>
      <c r="DF158" s="131"/>
      <c r="DG158" s="131"/>
      <c r="DH158" s="131"/>
      <c r="DI158" s="131"/>
      <c r="DJ158" s="131"/>
      <c r="DK158" s="131"/>
      <c r="DL158" s="131"/>
      <c r="DM158" s="131"/>
      <c r="DN158" s="131"/>
      <c r="DO158" s="131"/>
      <c r="DP158" s="131"/>
      <c r="DQ158" s="75"/>
    </row>
    <row r="159" spans="68:121" ht="22.5" customHeight="1" x14ac:dyDescent="0.3">
      <c r="BY159" s="72"/>
      <c r="BZ159" s="76"/>
      <c r="CA159" s="76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76"/>
      <c r="DI159" s="76"/>
      <c r="DJ159" s="76"/>
      <c r="DK159" s="79"/>
      <c r="DL159" s="79"/>
      <c r="DM159" s="79"/>
      <c r="DN159" s="79"/>
      <c r="DO159" s="79"/>
      <c r="DP159" s="79"/>
      <c r="DQ159" s="75"/>
    </row>
    <row r="160" spans="68:121" ht="22.5" customHeight="1" x14ac:dyDescent="0.4">
      <c r="BY160" s="72"/>
      <c r="BZ160" s="80" t="s">
        <v>17</v>
      </c>
      <c r="CA160" s="81">
        <f t="shared" ref="CA160" si="679">CF158</f>
        <v>8</v>
      </c>
      <c r="CB160" s="82" t="s">
        <v>8</v>
      </c>
      <c r="CC160" s="83">
        <v>1</v>
      </c>
      <c r="CD160" s="83">
        <v>2</v>
      </c>
      <c r="CE160" s="83">
        <v>3</v>
      </c>
      <c r="CF160" s="83">
        <v>4</v>
      </c>
      <c r="CG160" s="83">
        <v>5</v>
      </c>
      <c r="CH160" s="83">
        <v>6</v>
      </c>
      <c r="CI160" s="83">
        <v>7</v>
      </c>
      <c r="CJ160" s="83">
        <v>8</v>
      </c>
      <c r="CK160" s="83">
        <v>9</v>
      </c>
      <c r="CL160" s="83">
        <v>10</v>
      </c>
      <c r="CM160" s="83">
        <v>11</v>
      </c>
      <c r="CN160" s="83">
        <v>12</v>
      </c>
      <c r="CO160" s="83">
        <v>13</v>
      </c>
      <c r="CP160" s="83">
        <v>14</v>
      </c>
      <c r="CQ160" s="83">
        <v>15</v>
      </c>
      <c r="CR160" s="83">
        <v>16</v>
      </c>
      <c r="CS160" s="83">
        <v>17</v>
      </c>
      <c r="CT160" s="83">
        <v>18</v>
      </c>
      <c r="CU160" s="83">
        <v>19</v>
      </c>
      <c r="CV160" s="83">
        <v>20</v>
      </c>
      <c r="CW160" s="83">
        <v>21</v>
      </c>
      <c r="CX160" s="83">
        <v>22</v>
      </c>
      <c r="CY160" s="83">
        <v>23</v>
      </c>
      <c r="CZ160" s="83">
        <v>24</v>
      </c>
      <c r="DA160" s="83">
        <v>25</v>
      </c>
      <c r="DB160" s="83">
        <v>26</v>
      </c>
      <c r="DC160" s="83">
        <v>27</v>
      </c>
      <c r="DD160" s="83">
        <v>28</v>
      </c>
      <c r="DE160" s="83">
        <v>29</v>
      </c>
      <c r="DF160" s="83">
        <v>30</v>
      </c>
      <c r="DG160" s="83">
        <v>31</v>
      </c>
      <c r="DH160" s="83">
        <v>32</v>
      </c>
      <c r="DI160" s="83">
        <v>33</v>
      </c>
      <c r="DJ160" s="83">
        <v>34</v>
      </c>
      <c r="DK160" s="84">
        <v>35</v>
      </c>
      <c r="DL160" s="84">
        <v>36</v>
      </c>
      <c r="DM160" s="84">
        <v>37</v>
      </c>
      <c r="DN160" s="84">
        <v>38</v>
      </c>
      <c r="DO160" s="84">
        <v>39</v>
      </c>
      <c r="DP160" s="84">
        <v>40</v>
      </c>
      <c r="DQ160" s="75"/>
    </row>
    <row r="161" spans="68:121" ht="22.5" customHeight="1" x14ac:dyDescent="0.3">
      <c r="BY161" s="72"/>
      <c r="BZ161" s="85"/>
      <c r="CA161" s="86"/>
      <c r="CB161" s="87"/>
      <c r="CC161" s="88"/>
      <c r="CD161" s="88"/>
      <c r="CE161" s="88"/>
      <c r="CF161" s="88"/>
      <c r="CG161" s="88"/>
      <c r="CH161" s="88"/>
      <c r="CI161" s="88"/>
      <c r="CJ161" s="88"/>
      <c r="CK161" s="88"/>
      <c r="CL161" s="88"/>
      <c r="CM161" s="88"/>
      <c r="CN161" s="88"/>
      <c r="CO161" s="88"/>
      <c r="CP161" s="88"/>
      <c r="CQ161" s="88"/>
      <c r="CR161" s="88"/>
      <c r="CS161" s="88"/>
      <c r="CT161" s="88"/>
      <c r="CU161" s="88"/>
      <c r="CV161" s="88"/>
      <c r="CW161" s="88"/>
      <c r="CX161" s="88"/>
      <c r="CY161" s="88"/>
      <c r="CZ161" s="88"/>
      <c r="DA161" s="88"/>
      <c r="DB161" s="88"/>
      <c r="DC161" s="88"/>
      <c r="DD161" s="88"/>
      <c r="DE161" s="88"/>
      <c r="DF161" s="88"/>
      <c r="DG161" s="88"/>
      <c r="DH161" s="88"/>
      <c r="DI161" s="88"/>
      <c r="DJ161" s="88"/>
      <c r="DK161" s="89"/>
      <c r="DL161" s="89"/>
      <c r="DM161" s="89"/>
      <c r="DN161" s="89"/>
      <c r="DO161" s="89"/>
      <c r="DP161" s="89"/>
      <c r="DQ161" s="75"/>
    </row>
    <row r="162" spans="68:121" ht="22.5" customHeight="1" x14ac:dyDescent="0.4">
      <c r="BY162" s="72"/>
      <c r="BZ162" s="90" t="s">
        <v>17</v>
      </c>
      <c r="CA162" s="91">
        <f t="shared" ref="CA162" si="680">DB158</f>
        <v>9</v>
      </c>
      <c r="CB162" s="92" t="s">
        <v>8</v>
      </c>
      <c r="CC162" s="83">
        <v>1</v>
      </c>
      <c r="CD162" s="83">
        <v>2</v>
      </c>
      <c r="CE162" s="83">
        <v>3</v>
      </c>
      <c r="CF162" s="83">
        <v>4</v>
      </c>
      <c r="CG162" s="83">
        <v>5</v>
      </c>
      <c r="CH162" s="83">
        <v>6</v>
      </c>
      <c r="CI162" s="83">
        <v>7</v>
      </c>
      <c r="CJ162" s="83">
        <v>8</v>
      </c>
      <c r="CK162" s="83">
        <v>9</v>
      </c>
      <c r="CL162" s="83">
        <v>10</v>
      </c>
      <c r="CM162" s="83">
        <v>11</v>
      </c>
      <c r="CN162" s="83">
        <v>12</v>
      </c>
      <c r="CO162" s="83">
        <v>13</v>
      </c>
      <c r="CP162" s="83">
        <v>14</v>
      </c>
      <c r="CQ162" s="83">
        <v>15</v>
      </c>
      <c r="CR162" s="83">
        <v>16</v>
      </c>
      <c r="CS162" s="83">
        <v>17</v>
      </c>
      <c r="CT162" s="83">
        <v>18</v>
      </c>
      <c r="CU162" s="83">
        <v>19</v>
      </c>
      <c r="CV162" s="83">
        <v>20</v>
      </c>
      <c r="CW162" s="83">
        <v>21</v>
      </c>
      <c r="CX162" s="83">
        <v>22</v>
      </c>
      <c r="CY162" s="83">
        <v>23</v>
      </c>
      <c r="CZ162" s="83">
        <v>24</v>
      </c>
      <c r="DA162" s="83">
        <v>25</v>
      </c>
      <c r="DB162" s="83">
        <v>26</v>
      </c>
      <c r="DC162" s="83">
        <v>27</v>
      </c>
      <c r="DD162" s="83">
        <v>28</v>
      </c>
      <c r="DE162" s="83">
        <v>29</v>
      </c>
      <c r="DF162" s="83">
        <v>30</v>
      </c>
      <c r="DG162" s="83">
        <v>31</v>
      </c>
      <c r="DH162" s="83">
        <v>32</v>
      </c>
      <c r="DI162" s="83">
        <v>33</v>
      </c>
      <c r="DJ162" s="83">
        <v>34</v>
      </c>
      <c r="DK162" s="84">
        <v>35</v>
      </c>
      <c r="DL162" s="84">
        <v>36</v>
      </c>
      <c r="DM162" s="84">
        <v>37</v>
      </c>
      <c r="DN162" s="84">
        <v>38</v>
      </c>
      <c r="DO162" s="84">
        <v>39</v>
      </c>
      <c r="DP162" s="84">
        <v>40</v>
      </c>
      <c r="DQ162" s="75"/>
    </row>
    <row r="163" spans="68:121" ht="22.5" customHeight="1" thickBot="1" x14ac:dyDescent="0.35">
      <c r="BY163" s="93"/>
      <c r="BZ163" s="94"/>
      <c r="CA163" s="94"/>
      <c r="CB163" s="94"/>
      <c r="CC163" s="94"/>
      <c r="CD163" s="94"/>
      <c r="CE163" s="94"/>
      <c r="CF163" s="94"/>
      <c r="CG163" s="94"/>
      <c r="CH163" s="94"/>
      <c r="CI163" s="94"/>
      <c r="CJ163" s="94"/>
      <c r="CK163" s="94"/>
      <c r="CL163" s="94"/>
      <c r="CM163" s="94"/>
      <c r="CN163" s="94"/>
      <c r="CO163" s="94"/>
      <c r="CP163" s="94"/>
      <c r="CQ163" s="94"/>
      <c r="CR163" s="94"/>
      <c r="CS163" s="94"/>
      <c r="CT163" s="94"/>
      <c r="CU163" s="94"/>
      <c r="CV163" s="94"/>
      <c r="CW163" s="94"/>
      <c r="CX163" s="94"/>
      <c r="CY163" s="94"/>
      <c r="CZ163" s="94"/>
      <c r="DA163" s="94"/>
      <c r="DB163" s="94"/>
      <c r="DC163" s="94"/>
      <c r="DD163" s="94"/>
      <c r="DE163" s="94"/>
      <c r="DF163" s="94"/>
      <c r="DG163" s="94"/>
      <c r="DH163" s="94"/>
      <c r="DI163" s="94"/>
      <c r="DJ163" s="94"/>
      <c r="DK163" s="94"/>
      <c r="DL163" s="94"/>
      <c r="DM163" s="94"/>
      <c r="DN163" s="94"/>
      <c r="DO163" s="94"/>
      <c r="DP163" s="94"/>
      <c r="DQ163" s="95"/>
    </row>
    <row r="164" spans="68:121" ht="22.5" customHeight="1" thickTop="1" x14ac:dyDescent="0.35">
      <c r="BY164" s="137">
        <f t="shared" ref="BY164" si="681">BQ165</f>
        <v>0.4166666666666668</v>
      </c>
      <c r="BZ164" s="138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70"/>
      <c r="DN164" s="70" t="s">
        <v>37</v>
      </c>
      <c r="DO164" s="69"/>
      <c r="DP164" s="70" t="str">
        <f t="shared" ref="DP164" si="682">BT166</f>
        <v>B</v>
      </c>
      <c r="DQ164" s="71"/>
    </row>
    <row r="165" spans="68:121" ht="22.5" customHeight="1" x14ac:dyDescent="0.3">
      <c r="BP165" t="str">
        <f t="shared" ref="BP165:BU166" si="683">E41</f>
        <v>6. KOLO</v>
      </c>
      <c r="BQ165">
        <f t="shared" si="683"/>
        <v>0.4166666666666668</v>
      </c>
      <c r="BR165">
        <f t="shared" si="683"/>
        <v>33</v>
      </c>
      <c r="BS165" t="str">
        <f t="shared" si="683"/>
        <v>HŘIŠTĚ</v>
      </c>
      <c r="BT165" t="str">
        <f t="shared" si="683"/>
        <v>skupina</v>
      </c>
      <c r="BU165">
        <f t="shared" si="683"/>
        <v>2</v>
      </c>
      <c r="BW165">
        <f>L41</f>
        <v>7</v>
      </c>
      <c r="BY165" s="72"/>
      <c r="BZ165" s="139" t="str">
        <f t="shared" ref="BZ165" si="684">BP165</f>
        <v>6. KOLO</v>
      </c>
      <c r="CA165" s="139"/>
      <c r="CB165" s="139"/>
      <c r="CC165" s="139"/>
      <c r="CD165" s="73"/>
      <c r="CE165" s="140"/>
      <c r="CF165" s="140"/>
      <c r="CG165" s="73"/>
      <c r="CH165" s="73"/>
      <c r="CI165" s="73"/>
      <c r="CJ165" s="73"/>
      <c r="CK165" s="73"/>
      <c r="CL165" s="73"/>
      <c r="CM165" s="73"/>
      <c r="CN165" s="73"/>
      <c r="CO165" s="73"/>
      <c r="CP165" s="141">
        <f t="shared" ref="CP165" si="685">BR165</f>
        <v>33</v>
      </c>
      <c r="CQ165" s="141"/>
      <c r="CR165" s="141"/>
      <c r="CS165" s="141"/>
      <c r="CT165" s="141"/>
      <c r="CU165" s="142" t="s">
        <v>9</v>
      </c>
      <c r="CV165" s="142"/>
      <c r="CW165" s="142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4"/>
      <c r="DL165" s="143" t="s">
        <v>10</v>
      </c>
      <c r="DM165" s="143"/>
      <c r="DN165" s="143"/>
      <c r="DO165" s="144">
        <f t="shared" ref="DO165" si="686">BS166</f>
        <v>3</v>
      </c>
      <c r="DP165" s="144"/>
      <c r="DQ165" s="75"/>
    </row>
    <row r="166" spans="68:121" ht="22.5" customHeight="1" x14ac:dyDescent="0.3">
      <c r="BP166">
        <f t="shared" si="683"/>
        <v>0</v>
      </c>
      <c r="BQ166">
        <f t="shared" si="683"/>
        <v>0</v>
      </c>
      <c r="BR166" t="str">
        <f t="shared" si="683"/>
        <v>zápas</v>
      </c>
      <c r="BS166">
        <f t="shared" si="683"/>
        <v>3</v>
      </c>
      <c r="BT166" t="str">
        <f t="shared" si="683"/>
        <v>B</v>
      </c>
      <c r="BU166" t="str">
        <f t="shared" ca="1" si="683"/>
        <v>Kmochova "B"</v>
      </c>
      <c r="BV166">
        <f t="shared" ref="BV166" si="687">K42</f>
        <v>0</v>
      </c>
      <c r="BW166" t="str">
        <f ca="1">L42</f>
        <v>Mnichovická "A"</v>
      </c>
      <c r="BY166" s="72"/>
      <c r="BZ166" s="139"/>
      <c r="CA166" s="139"/>
      <c r="CB166" s="139"/>
      <c r="CC166" s="139"/>
      <c r="CD166" s="73"/>
      <c r="CE166" s="140"/>
      <c r="CF166" s="140"/>
      <c r="CG166" s="73"/>
      <c r="CH166" s="73"/>
      <c r="CI166" s="73"/>
      <c r="CJ166" s="73"/>
      <c r="CK166" s="73"/>
      <c r="CL166" s="73"/>
      <c r="CM166" s="73"/>
      <c r="CN166" s="73"/>
      <c r="CO166" s="73"/>
      <c r="CP166" s="141"/>
      <c r="CQ166" s="141"/>
      <c r="CR166" s="141"/>
      <c r="CS166" s="141"/>
      <c r="CT166" s="141"/>
      <c r="CU166" s="142"/>
      <c r="CV166" s="142"/>
      <c r="CW166" s="142"/>
      <c r="CX166" s="73"/>
      <c r="CY166" s="73"/>
      <c r="CZ166" s="73"/>
      <c r="DA166" s="73"/>
      <c r="DB166" s="73"/>
      <c r="DC166" s="73"/>
      <c r="DD166" s="73"/>
      <c r="DE166" s="73"/>
      <c r="DF166" s="73"/>
      <c r="DG166" s="73"/>
      <c r="DH166" s="73"/>
      <c r="DI166" s="73"/>
      <c r="DJ166" s="73"/>
      <c r="DK166" s="74"/>
      <c r="DL166" s="143"/>
      <c r="DM166" s="143"/>
      <c r="DN166" s="143"/>
      <c r="DO166" s="144"/>
      <c r="DP166" s="144"/>
      <c r="DQ166" s="75"/>
    </row>
    <row r="167" spans="68:121" ht="22.5" customHeight="1" x14ac:dyDescent="0.3">
      <c r="BY167" s="72"/>
      <c r="BZ167" s="76"/>
      <c r="CA167" s="76"/>
      <c r="CB167" s="76"/>
      <c r="CC167" s="76"/>
      <c r="CD167" s="130" t="s">
        <v>13</v>
      </c>
      <c r="CE167" s="130"/>
      <c r="CF167" s="77">
        <f t="shared" ref="CF167" si="688">BU165</f>
        <v>2</v>
      </c>
      <c r="CG167" s="78" t="s">
        <v>14</v>
      </c>
      <c r="CH167" s="131" t="str">
        <f t="shared" ref="CH167" ca="1" si="689">BU166</f>
        <v>Kmochova "B"</v>
      </c>
      <c r="CI167" s="131"/>
      <c r="CJ167" s="131"/>
      <c r="CK167" s="131"/>
      <c r="CL167" s="131"/>
      <c r="CM167" s="131"/>
      <c r="CN167" s="131"/>
      <c r="CO167" s="131"/>
      <c r="CP167" s="131"/>
      <c r="CQ167" s="131"/>
      <c r="CR167" s="131"/>
      <c r="CS167" s="131"/>
      <c r="CT167" s="131"/>
      <c r="CU167" s="76"/>
      <c r="CV167" s="76"/>
      <c r="CW167" s="76"/>
      <c r="CX167" s="76"/>
      <c r="CY167" s="76"/>
      <c r="CZ167" s="130" t="s">
        <v>13</v>
      </c>
      <c r="DA167" s="130"/>
      <c r="DB167" s="77">
        <f t="shared" ref="DB167" si="690">BW165</f>
        <v>7</v>
      </c>
      <c r="DC167" s="78" t="s">
        <v>14</v>
      </c>
      <c r="DD167" s="131" t="str">
        <f t="shared" ref="DD167" ca="1" si="691">BW166</f>
        <v>Mnichovická "A"</v>
      </c>
      <c r="DE167" s="131"/>
      <c r="DF167" s="131"/>
      <c r="DG167" s="131"/>
      <c r="DH167" s="131"/>
      <c r="DI167" s="131"/>
      <c r="DJ167" s="131"/>
      <c r="DK167" s="131"/>
      <c r="DL167" s="131"/>
      <c r="DM167" s="131"/>
      <c r="DN167" s="131"/>
      <c r="DO167" s="131"/>
      <c r="DP167" s="131"/>
      <c r="DQ167" s="75"/>
    </row>
    <row r="168" spans="68:121" ht="22.5" customHeight="1" x14ac:dyDescent="0.3">
      <c r="BY168" s="72"/>
      <c r="BZ168" s="76"/>
      <c r="CA168" s="76"/>
      <c r="CB168" s="76"/>
      <c r="CC168" s="76"/>
      <c r="CD168" s="76"/>
      <c r="CE168" s="76"/>
      <c r="CF168" s="76"/>
      <c r="CG168" s="76"/>
      <c r="CH168" s="76"/>
      <c r="CI168" s="76"/>
      <c r="CJ168" s="76"/>
      <c r="CK168" s="76"/>
      <c r="CL168" s="76"/>
      <c r="CM168" s="76"/>
      <c r="CN168" s="76"/>
      <c r="CO168" s="76"/>
      <c r="CP168" s="76"/>
      <c r="CQ168" s="76"/>
      <c r="CR168" s="76"/>
      <c r="CS168" s="76"/>
      <c r="CT168" s="76"/>
      <c r="CU168" s="76"/>
      <c r="CV168" s="76"/>
      <c r="CW168" s="76"/>
      <c r="CX168" s="76"/>
      <c r="CY168" s="76"/>
      <c r="CZ168" s="76"/>
      <c r="DA168" s="76"/>
      <c r="DB168" s="76"/>
      <c r="DC168" s="76"/>
      <c r="DD168" s="76"/>
      <c r="DE168" s="76"/>
      <c r="DF168" s="76"/>
      <c r="DG168" s="76"/>
      <c r="DH168" s="76"/>
      <c r="DI168" s="76"/>
      <c r="DJ168" s="76"/>
      <c r="DK168" s="79"/>
      <c r="DL168" s="79"/>
      <c r="DM168" s="79"/>
      <c r="DN168" s="79"/>
      <c r="DO168" s="79"/>
      <c r="DP168" s="79"/>
      <c r="DQ168" s="75"/>
    </row>
    <row r="169" spans="68:121" ht="22.5" customHeight="1" x14ac:dyDescent="0.4">
      <c r="BY169" s="72"/>
      <c r="BZ169" s="80" t="s">
        <v>17</v>
      </c>
      <c r="CA169" s="81">
        <f t="shared" ref="CA169" si="692">CF167</f>
        <v>2</v>
      </c>
      <c r="CB169" s="82" t="s">
        <v>8</v>
      </c>
      <c r="CC169" s="83">
        <v>1</v>
      </c>
      <c r="CD169" s="83">
        <v>2</v>
      </c>
      <c r="CE169" s="83">
        <v>3</v>
      </c>
      <c r="CF169" s="83">
        <v>4</v>
      </c>
      <c r="CG169" s="83">
        <v>5</v>
      </c>
      <c r="CH169" s="83">
        <v>6</v>
      </c>
      <c r="CI169" s="83">
        <v>7</v>
      </c>
      <c r="CJ169" s="83">
        <v>8</v>
      </c>
      <c r="CK169" s="83">
        <v>9</v>
      </c>
      <c r="CL169" s="83">
        <v>10</v>
      </c>
      <c r="CM169" s="83">
        <v>11</v>
      </c>
      <c r="CN169" s="83">
        <v>12</v>
      </c>
      <c r="CO169" s="83">
        <v>13</v>
      </c>
      <c r="CP169" s="83">
        <v>14</v>
      </c>
      <c r="CQ169" s="83">
        <v>15</v>
      </c>
      <c r="CR169" s="83">
        <v>16</v>
      </c>
      <c r="CS169" s="83">
        <v>17</v>
      </c>
      <c r="CT169" s="83">
        <v>18</v>
      </c>
      <c r="CU169" s="83">
        <v>19</v>
      </c>
      <c r="CV169" s="83">
        <v>20</v>
      </c>
      <c r="CW169" s="83">
        <v>21</v>
      </c>
      <c r="CX169" s="83">
        <v>22</v>
      </c>
      <c r="CY169" s="83">
        <v>23</v>
      </c>
      <c r="CZ169" s="83">
        <v>24</v>
      </c>
      <c r="DA169" s="83">
        <v>25</v>
      </c>
      <c r="DB169" s="83">
        <v>26</v>
      </c>
      <c r="DC169" s="83">
        <v>27</v>
      </c>
      <c r="DD169" s="83">
        <v>28</v>
      </c>
      <c r="DE169" s="83">
        <v>29</v>
      </c>
      <c r="DF169" s="83">
        <v>30</v>
      </c>
      <c r="DG169" s="83">
        <v>31</v>
      </c>
      <c r="DH169" s="83">
        <v>32</v>
      </c>
      <c r="DI169" s="83">
        <v>33</v>
      </c>
      <c r="DJ169" s="83">
        <v>34</v>
      </c>
      <c r="DK169" s="84">
        <v>35</v>
      </c>
      <c r="DL169" s="84">
        <v>36</v>
      </c>
      <c r="DM169" s="84">
        <v>37</v>
      </c>
      <c r="DN169" s="84">
        <v>38</v>
      </c>
      <c r="DO169" s="84">
        <v>39</v>
      </c>
      <c r="DP169" s="84">
        <v>40</v>
      </c>
      <c r="DQ169" s="75"/>
    </row>
    <row r="170" spans="68:121" ht="22.5" customHeight="1" x14ac:dyDescent="0.3">
      <c r="BY170" s="72"/>
      <c r="BZ170" s="85"/>
      <c r="CA170" s="86"/>
      <c r="CB170" s="87"/>
      <c r="CC170" s="88"/>
      <c r="CD170" s="88"/>
      <c r="CE170" s="88"/>
      <c r="CF170" s="88"/>
      <c r="CG170" s="88"/>
      <c r="CH170" s="88"/>
      <c r="CI170" s="88"/>
      <c r="CJ170" s="88"/>
      <c r="CK170" s="88"/>
      <c r="CL170" s="88"/>
      <c r="CM170" s="88"/>
      <c r="CN170" s="88"/>
      <c r="CO170" s="88"/>
      <c r="CP170" s="88"/>
      <c r="CQ170" s="88"/>
      <c r="CR170" s="88"/>
      <c r="CS170" s="88"/>
      <c r="CT170" s="88"/>
      <c r="CU170" s="88"/>
      <c r="CV170" s="88"/>
      <c r="CW170" s="88"/>
      <c r="CX170" s="88"/>
      <c r="CY170" s="88"/>
      <c r="CZ170" s="88"/>
      <c r="DA170" s="88"/>
      <c r="DB170" s="88"/>
      <c r="DC170" s="88"/>
      <c r="DD170" s="88"/>
      <c r="DE170" s="88"/>
      <c r="DF170" s="88"/>
      <c r="DG170" s="88"/>
      <c r="DH170" s="88"/>
      <c r="DI170" s="88"/>
      <c r="DJ170" s="88"/>
      <c r="DK170" s="89"/>
      <c r="DL170" s="89"/>
      <c r="DM170" s="89"/>
      <c r="DN170" s="89"/>
      <c r="DO170" s="89"/>
      <c r="DP170" s="89"/>
      <c r="DQ170" s="75"/>
    </row>
    <row r="171" spans="68:121" ht="22.5" customHeight="1" x14ac:dyDescent="0.4">
      <c r="BY171" s="72"/>
      <c r="BZ171" s="90" t="s">
        <v>17</v>
      </c>
      <c r="CA171" s="91">
        <f t="shared" ref="CA171" si="693">DB167</f>
        <v>7</v>
      </c>
      <c r="CB171" s="92" t="s">
        <v>8</v>
      </c>
      <c r="CC171" s="83">
        <v>1</v>
      </c>
      <c r="CD171" s="83">
        <v>2</v>
      </c>
      <c r="CE171" s="83">
        <v>3</v>
      </c>
      <c r="CF171" s="83">
        <v>4</v>
      </c>
      <c r="CG171" s="83">
        <v>5</v>
      </c>
      <c r="CH171" s="83">
        <v>6</v>
      </c>
      <c r="CI171" s="83">
        <v>7</v>
      </c>
      <c r="CJ171" s="83">
        <v>8</v>
      </c>
      <c r="CK171" s="83">
        <v>9</v>
      </c>
      <c r="CL171" s="83">
        <v>10</v>
      </c>
      <c r="CM171" s="83">
        <v>11</v>
      </c>
      <c r="CN171" s="83">
        <v>12</v>
      </c>
      <c r="CO171" s="83">
        <v>13</v>
      </c>
      <c r="CP171" s="83">
        <v>14</v>
      </c>
      <c r="CQ171" s="83">
        <v>15</v>
      </c>
      <c r="CR171" s="83">
        <v>16</v>
      </c>
      <c r="CS171" s="83">
        <v>17</v>
      </c>
      <c r="CT171" s="83">
        <v>18</v>
      </c>
      <c r="CU171" s="83">
        <v>19</v>
      </c>
      <c r="CV171" s="83">
        <v>20</v>
      </c>
      <c r="CW171" s="83">
        <v>21</v>
      </c>
      <c r="CX171" s="83">
        <v>22</v>
      </c>
      <c r="CY171" s="83">
        <v>23</v>
      </c>
      <c r="CZ171" s="83">
        <v>24</v>
      </c>
      <c r="DA171" s="83">
        <v>25</v>
      </c>
      <c r="DB171" s="83">
        <v>26</v>
      </c>
      <c r="DC171" s="83">
        <v>27</v>
      </c>
      <c r="DD171" s="83">
        <v>28</v>
      </c>
      <c r="DE171" s="83">
        <v>29</v>
      </c>
      <c r="DF171" s="83">
        <v>30</v>
      </c>
      <c r="DG171" s="83">
        <v>31</v>
      </c>
      <c r="DH171" s="83">
        <v>32</v>
      </c>
      <c r="DI171" s="83">
        <v>33</v>
      </c>
      <c r="DJ171" s="83">
        <v>34</v>
      </c>
      <c r="DK171" s="84">
        <v>35</v>
      </c>
      <c r="DL171" s="84">
        <v>36</v>
      </c>
      <c r="DM171" s="84">
        <v>37</v>
      </c>
      <c r="DN171" s="84">
        <v>38</v>
      </c>
      <c r="DO171" s="84">
        <v>39</v>
      </c>
      <c r="DP171" s="84">
        <v>40</v>
      </c>
      <c r="DQ171" s="75"/>
    </row>
    <row r="172" spans="68:121" ht="22.5" customHeight="1" thickBot="1" x14ac:dyDescent="0.35">
      <c r="BY172" s="93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94"/>
      <c r="CS172" s="94"/>
      <c r="CT172" s="94"/>
      <c r="CU172" s="94"/>
      <c r="CV172" s="94"/>
      <c r="CW172" s="94"/>
      <c r="CX172" s="94"/>
      <c r="CY172" s="94"/>
      <c r="CZ172" s="94"/>
      <c r="DA172" s="94"/>
      <c r="DB172" s="94"/>
      <c r="DC172" s="94"/>
      <c r="DD172" s="94"/>
      <c r="DE172" s="94"/>
      <c r="DF172" s="94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5"/>
    </row>
    <row r="173" spans="68:121" ht="22.5" customHeight="1" thickTop="1" x14ac:dyDescent="0.35">
      <c r="BY173" s="137">
        <f t="shared" ref="BY173" si="694">BQ174</f>
        <v>0.42500000000000016</v>
      </c>
      <c r="BZ173" s="138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70"/>
      <c r="DN173" s="70" t="s">
        <v>37</v>
      </c>
      <c r="DO173" s="69"/>
      <c r="DP173" s="70" t="str">
        <f t="shared" ref="DP173" si="695">BT175</f>
        <v>A</v>
      </c>
      <c r="DQ173" s="71"/>
    </row>
    <row r="174" spans="68:121" ht="22.5" customHeight="1" x14ac:dyDescent="0.3">
      <c r="BP174" t="str">
        <f t="shared" ref="BP174:BU175" si="696">E43</f>
        <v>7. KOLO</v>
      </c>
      <c r="BQ174">
        <f t="shared" si="696"/>
        <v>0.42500000000000016</v>
      </c>
      <c r="BR174">
        <f t="shared" si="696"/>
        <v>39</v>
      </c>
      <c r="BS174" t="str">
        <f t="shared" si="696"/>
        <v>HŘIŠTĚ</v>
      </c>
      <c r="BT174" t="str">
        <f t="shared" si="696"/>
        <v>skupina</v>
      </c>
      <c r="BU174">
        <f t="shared" si="696"/>
        <v>1</v>
      </c>
      <c r="BW174">
        <f>L43</f>
        <v>8</v>
      </c>
      <c r="BY174" s="72"/>
      <c r="BZ174" s="139" t="str">
        <f t="shared" ref="BZ174" si="697">BP174</f>
        <v>7. KOLO</v>
      </c>
      <c r="CA174" s="139"/>
      <c r="CB174" s="139"/>
      <c r="CC174" s="139"/>
      <c r="CD174" s="73"/>
      <c r="CE174" s="140"/>
      <c r="CF174" s="140"/>
      <c r="CG174" s="73"/>
      <c r="CH174" s="73"/>
      <c r="CI174" s="73"/>
      <c r="CJ174" s="73"/>
      <c r="CK174" s="73"/>
      <c r="CL174" s="73"/>
      <c r="CM174" s="73"/>
      <c r="CN174" s="73"/>
      <c r="CO174" s="73"/>
      <c r="CP174" s="141">
        <f t="shared" ref="CP174" si="698">BR174</f>
        <v>39</v>
      </c>
      <c r="CQ174" s="141"/>
      <c r="CR174" s="141"/>
      <c r="CS174" s="141"/>
      <c r="CT174" s="141"/>
      <c r="CU174" s="142" t="s">
        <v>9</v>
      </c>
      <c r="CV174" s="142"/>
      <c r="CW174" s="142"/>
      <c r="CX174" s="73"/>
      <c r="CY174" s="73"/>
      <c r="CZ174" s="73"/>
      <c r="DA174" s="73"/>
      <c r="DB174" s="73"/>
      <c r="DC174" s="73"/>
      <c r="DD174" s="73"/>
      <c r="DE174" s="73"/>
      <c r="DF174" s="73"/>
      <c r="DG174" s="73"/>
      <c r="DH174" s="73"/>
      <c r="DI174" s="73"/>
      <c r="DJ174" s="73"/>
      <c r="DK174" s="74"/>
      <c r="DL174" s="143" t="s">
        <v>10</v>
      </c>
      <c r="DM174" s="143"/>
      <c r="DN174" s="143"/>
      <c r="DO174" s="144">
        <f t="shared" ref="DO174" si="699">BS175</f>
        <v>3</v>
      </c>
      <c r="DP174" s="144"/>
      <c r="DQ174" s="75"/>
    </row>
    <row r="175" spans="68:121" ht="22.5" customHeight="1" x14ac:dyDescent="0.3">
      <c r="BP175">
        <f t="shared" si="696"/>
        <v>0</v>
      </c>
      <c r="BQ175">
        <f t="shared" si="696"/>
        <v>0</v>
      </c>
      <c r="BR175" t="str">
        <f t="shared" si="696"/>
        <v>zápas</v>
      </c>
      <c r="BS175">
        <f t="shared" si="696"/>
        <v>3</v>
      </c>
      <c r="BT175" t="str">
        <f t="shared" si="696"/>
        <v>A</v>
      </c>
      <c r="BU175" t="str">
        <f t="shared" ca="1" si="696"/>
        <v>Kmochova "A"</v>
      </c>
      <c r="BV175">
        <f t="shared" ref="BV175" si="700">K44</f>
        <v>0</v>
      </c>
      <c r="BW175" t="str">
        <f ca="1">L44</f>
        <v>V.Osek "A"</v>
      </c>
      <c r="BY175" s="72"/>
      <c r="BZ175" s="139"/>
      <c r="CA175" s="139"/>
      <c r="CB175" s="139"/>
      <c r="CC175" s="139"/>
      <c r="CD175" s="73"/>
      <c r="CE175" s="140"/>
      <c r="CF175" s="140"/>
      <c r="CG175" s="73"/>
      <c r="CH175" s="73"/>
      <c r="CI175" s="73"/>
      <c r="CJ175" s="73"/>
      <c r="CK175" s="73"/>
      <c r="CL175" s="73"/>
      <c r="CM175" s="73"/>
      <c r="CN175" s="73"/>
      <c r="CO175" s="73"/>
      <c r="CP175" s="141"/>
      <c r="CQ175" s="141"/>
      <c r="CR175" s="141"/>
      <c r="CS175" s="141"/>
      <c r="CT175" s="141"/>
      <c r="CU175" s="142"/>
      <c r="CV175" s="142"/>
      <c r="CW175" s="142"/>
      <c r="CX175" s="73"/>
      <c r="CY175" s="73"/>
      <c r="CZ175" s="73"/>
      <c r="DA175" s="73"/>
      <c r="DB175" s="73"/>
      <c r="DC175" s="73"/>
      <c r="DD175" s="73"/>
      <c r="DE175" s="73"/>
      <c r="DF175" s="73"/>
      <c r="DG175" s="73"/>
      <c r="DH175" s="73"/>
      <c r="DI175" s="73"/>
      <c r="DJ175" s="73"/>
      <c r="DK175" s="74"/>
      <c r="DL175" s="143"/>
      <c r="DM175" s="143"/>
      <c r="DN175" s="143"/>
      <c r="DO175" s="144"/>
      <c r="DP175" s="144"/>
      <c r="DQ175" s="75"/>
    </row>
    <row r="176" spans="68:121" ht="22.5" customHeight="1" x14ac:dyDescent="0.3">
      <c r="BY176" s="72"/>
      <c r="BZ176" s="76"/>
      <c r="CA176" s="76"/>
      <c r="CB176" s="76"/>
      <c r="CC176" s="76"/>
      <c r="CD176" s="130" t="s">
        <v>13</v>
      </c>
      <c r="CE176" s="130"/>
      <c r="CF176" s="77">
        <f t="shared" ref="CF176" si="701">BU174</f>
        <v>1</v>
      </c>
      <c r="CG176" s="78" t="s">
        <v>14</v>
      </c>
      <c r="CH176" s="131" t="str">
        <f t="shared" ref="CH176" ca="1" si="702">BU175</f>
        <v>Kmochova "A"</v>
      </c>
      <c r="CI176" s="131"/>
      <c r="CJ176" s="131"/>
      <c r="CK176" s="131"/>
      <c r="CL176" s="131"/>
      <c r="CM176" s="131"/>
      <c r="CN176" s="131"/>
      <c r="CO176" s="131"/>
      <c r="CP176" s="131"/>
      <c r="CQ176" s="131"/>
      <c r="CR176" s="131"/>
      <c r="CS176" s="131"/>
      <c r="CT176" s="131"/>
      <c r="CU176" s="76"/>
      <c r="CV176" s="76"/>
      <c r="CW176" s="76"/>
      <c r="CX176" s="76"/>
      <c r="CY176" s="76"/>
      <c r="CZ176" s="130" t="s">
        <v>13</v>
      </c>
      <c r="DA176" s="130"/>
      <c r="DB176" s="77">
        <f t="shared" ref="DB176" si="703">BW174</f>
        <v>8</v>
      </c>
      <c r="DC176" s="78" t="s">
        <v>14</v>
      </c>
      <c r="DD176" s="131" t="str">
        <f t="shared" ref="DD176" ca="1" si="704">BW175</f>
        <v>V.Osek "A"</v>
      </c>
      <c r="DE176" s="131"/>
      <c r="DF176" s="131"/>
      <c r="DG176" s="131"/>
      <c r="DH176" s="131"/>
      <c r="DI176" s="131"/>
      <c r="DJ176" s="131"/>
      <c r="DK176" s="131"/>
      <c r="DL176" s="131"/>
      <c r="DM176" s="131"/>
      <c r="DN176" s="131"/>
      <c r="DO176" s="131"/>
      <c r="DP176" s="131"/>
      <c r="DQ176" s="75"/>
    </row>
    <row r="177" spans="68:121" ht="22.5" customHeight="1" x14ac:dyDescent="0.3">
      <c r="BY177" s="72"/>
      <c r="BZ177" s="76"/>
      <c r="CA177" s="76"/>
      <c r="CB177" s="76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9"/>
      <c r="DL177" s="79"/>
      <c r="DM177" s="79"/>
      <c r="DN177" s="79"/>
      <c r="DO177" s="79"/>
      <c r="DP177" s="79"/>
      <c r="DQ177" s="75"/>
    </row>
    <row r="178" spans="68:121" ht="22.5" customHeight="1" x14ac:dyDescent="0.4">
      <c r="BY178" s="72"/>
      <c r="BZ178" s="80" t="s">
        <v>17</v>
      </c>
      <c r="CA178" s="81">
        <f t="shared" ref="CA178" si="705">CF176</f>
        <v>1</v>
      </c>
      <c r="CB178" s="82" t="s">
        <v>8</v>
      </c>
      <c r="CC178" s="83">
        <v>1</v>
      </c>
      <c r="CD178" s="83">
        <v>2</v>
      </c>
      <c r="CE178" s="83">
        <v>3</v>
      </c>
      <c r="CF178" s="83">
        <v>4</v>
      </c>
      <c r="CG178" s="83">
        <v>5</v>
      </c>
      <c r="CH178" s="83">
        <v>6</v>
      </c>
      <c r="CI178" s="83">
        <v>7</v>
      </c>
      <c r="CJ178" s="83">
        <v>8</v>
      </c>
      <c r="CK178" s="83">
        <v>9</v>
      </c>
      <c r="CL178" s="83">
        <v>10</v>
      </c>
      <c r="CM178" s="83">
        <v>11</v>
      </c>
      <c r="CN178" s="83">
        <v>12</v>
      </c>
      <c r="CO178" s="83">
        <v>13</v>
      </c>
      <c r="CP178" s="83">
        <v>14</v>
      </c>
      <c r="CQ178" s="83">
        <v>15</v>
      </c>
      <c r="CR178" s="83">
        <v>16</v>
      </c>
      <c r="CS178" s="83">
        <v>17</v>
      </c>
      <c r="CT178" s="83">
        <v>18</v>
      </c>
      <c r="CU178" s="83">
        <v>19</v>
      </c>
      <c r="CV178" s="83">
        <v>20</v>
      </c>
      <c r="CW178" s="83">
        <v>21</v>
      </c>
      <c r="CX178" s="83">
        <v>22</v>
      </c>
      <c r="CY178" s="83">
        <v>23</v>
      </c>
      <c r="CZ178" s="83">
        <v>24</v>
      </c>
      <c r="DA178" s="83">
        <v>25</v>
      </c>
      <c r="DB178" s="83">
        <v>26</v>
      </c>
      <c r="DC178" s="83">
        <v>27</v>
      </c>
      <c r="DD178" s="83">
        <v>28</v>
      </c>
      <c r="DE178" s="83">
        <v>29</v>
      </c>
      <c r="DF178" s="83">
        <v>30</v>
      </c>
      <c r="DG178" s="83">
        <v>31</v>
      </c>
      <c r="DH178" s="83">
        <v>32</v>
      </c>
      <c r="DI178" s="83">
        <v>33</v>
      </c>
      <c r="DJ178" s="83">
        <v>34</v>
      </c>
      <c r="DK178" s="84">
        <v>35</v>
      </c>
      <c r="DL178" s="84">
        <v>36</v>
      </c>
      <c r="DM178" s="84">
        <v>37</v>
      </c>
      <c r="DN178" s="84">
        <v>38</v>
      </c>
      <c r="DO178" s="84">
        <v>39</v>
      </c>
      <c r="DP178" s="84">
        <v>40</v>
      </c>
      <c r="DQ178" s="75"/>
    </row>
    <row r="179" spans="68:121" ht="22.5" customHeight="1" x14ac:dyDescent="0.3">
      <c r="BY179" s="72"/>
      <c r="BZ179" s="85"/>
      <c r="CA179" s="86"/>
      <c r="CB179" s="87"/>
      <c r="CC179" s="88"/>
      <c r="CD179" s="88"/>
      <c r="CE179" s="88"/>
      <c r="CF179" s="88"/>
      <c r="CG179" s="88"/>
      <c r="CH179" s="88"/>
      <c r="CI179" s="88"/>
      <c r="CJ179" s="88"/>
      <c r="CK179" s="88"/>
      <c r="CL179" s="88"/>
      <c r="CM179" s="88"/>
      <c r="CN179" s="88"/>
      <c r="CO179" s="88"/>
      <c r="CP179" s="88"/>
      <c r="CQ179" s="88"/>
      <c r="CR179" s="88"/>
      <c r="CS179" s="88"/>
      <c r="CT179" s="88"/>
      <c r="CU179" s="88"/>
      <c r="CV179" s="88"/>
      <c r="CW179" s="88"/>
      <c r="CX179" s="88"/>
      <c r="CY179" s="88"/>
      <c r="CZ179" s="88"/>
      <c r="DA179" s="88"/>
      <c r="DB179" s="88"/>
      <c r="DC179" s="88"/>
      <c r="DD179" s="88"/>
      <c r="DE179" s="88"/>
      <c r="DF179" s="88"/>
      <c r="DG179" s="88"/>
      <c r="DH179" s="88"/>
      <c r="DI179" s="88"/>
      <c r="DJ179" s="88"/>
      <c r="DK179" s="89"/>
      <c r="DL179" s="89"/>
      <c r="DM179" s="89"/>
      <c r="DN179" s="89"/>
      <c r="DO179" s="89"/>
      <c r="DP179" s="89"/>
      <c r="DQ179" s="75"/>
    </row>
    <row r="180" spans="68:121" ht="22.5" customHeight="1" x14ac:dyDescent="0.4">
      <c r="BY180" s="72"/>
      <c r="BZ180" s="90" t="s">
        <v>17</v>
      </c>
      <c r="CA180" s="91">
        <f t="shared" ref="CA180" si="706">DB176</f>
        <v>8</v>
      </c>
      <c r="CB180" s="92" t="s">
        <v>8</v>
      </c>
      <c r="CC180" s="83">
        <v>1</v>
      </c>
      <c r="CD180" s="83">
        <v>2</v>
      </c>
      <c r="CE180" s="83">
        <v>3</v>
      </c>
      <c r="CF180" s="83">
        <v>4</v>
      </c>
      <c r="CG180" s="83">
        <v>5</v>
      </c>
      <c r="CH180" s="83">
        <v>6</v>
      </c>
      <c r="CI180" s="83">
        <v>7</v>
      </c>
      <c r="CJ180" s="83">
        <v>8</v>
      </c>
      <c r="CK180" s="83">
        <v>9</v>
      </c>
      <c r="CL180" s="83">
        <v>10</v>
      </c>
      <c r="CM180" s="83">
        <v>11</v>
      </c>
      <c r="CN180" s="83">
        <v>12</v>
      </c>
      <c r="CO180" s="83">
        <v>13</v>
      </c>
      <c r="CP180" s="83">
        <v>14</v>
      </c>
      <c r="CQ180" s="83">
        <v>15</v>
      </c>
      <c r="CR180" s="83">
        <v>16</v>
      </c>
      <c r="CS180" s="83">
        <v>17</v>
      </c>
      <c r="CT180" s="83">
        <v>18</v>
      </c>
      <c r="CU180" s="83">
        <v>19</v>
      </c>
      <c r="CV180" s="83">
        <v>20</v>
      </c>
      <c r="CW180" s="83">
        <v>21</v>
      </c>
      <c r="CX180" s="83">
        <v>22</v>
      </c>
      <c r="CY180" s="83">
        <v>23</v>
      </c>
      <c r="CZ180" s="83">
        <v>24</v>
      </c>
      <c r="DA180" s="83">
        <v>25</v>
      </c>
      <c r="DB180" s="83">
        <v>26</v>
      </c>
      <c r="DC180" s="83">
        <v>27</v>
      </c>
      <c r="DD180" s="83">
        <v>28</v>
      </c>
      <c r="DE180" s="83">
        <v>29</v>
      </c>
      <c r="DF180" s="83">
        <v>30</v>
      </c>
      <c r="DG180" s="83">
        <v>31</v>
      </c>
      <c r="DH180" s="83">
        <v>32</v>
      </c>
      <c r="DI180" s="83">
        <v>33</v>
      </c>
      <c r="DJ180" s="83">
        <v>34</v>
      </c>
      <c r="DK180" s="84">
        <v>35</v>
      </c>
      <c r="DL180" s="84">
        <v>36</v>
      </c>
      <c r="DM180" s="84">
        <v>37</v>
      </c>
      <c r="DN180" s="84">
        <v>38</v>
      </c>
      <c r="DO180" s="84">
        <v>39</v>
      </c>
      <c r="DP180" s="84">
        <v>40</v>
      </c>
      <c r="DQ180" s="75"/>
    </row>
    <row r="181" spans="68:121" ht="22.5" customHeight="1" thickBot="1" x14ac:dyDescent="0.35">
      <c r="BY181" s="93"/>
      <c r="BZ181" s="94"/>
      <c r="CA181" s="94"/>
      <c r="CB181" s="94"/>
      <c r="CC181" s="94"/>
      <c r="CD181" s="94"/>
      <c r="CE181" s="94"/>
      <c r="CF181" s="94"/>
      <c r="CG181" s="94"/>
      <c r="CH181" s="94"/>
      <c r="CI181" s="94"/>
      <c r="CJ181" s="94"/>
      <c r="CK181" s="94"/>
      <c r="CL181" s="94"/>
      <c r="CM181" s="94"/>
      <c r="CN181" s="94"/>
      <c r="CO181" s="94"/>
      <c r="CP181" s="94"/>
      <c r="CQ181" s="94"/>
      <c r="CR181" s="94"/>
      <c r="CS181" s="94"/>
      <c r="CT181" s="94"/>
      <c r="CU181" s="94"/>
      <c r="CV181" s="94"/>
      <c r="CW181" s="94"/>
      <c r="CX181" s="94"/>
      <c r="CY181" s="94"/>
      <c r="CZ181" s="94"/>
      <c r="DA181" s="94"/>
      <c r="DB181" s="94"/>
      <c r="DC181" s="94"/>
      <c r="DD181" s="94"/>
      <c r="DE181" s="94"/>
      <c r="DF181" s="94"/>
      <c r="DG181" s="94"/>
      <c r="DH181" s="94"/>
      <c r="DI181" s="94"/>
      <c r="DJ181" s="94"/>
      <c r="DK181" s="94"/>
      <c r="DL181" s="94"/>
      <c r="DM181" s="94"/>
      <c r="DN181" s="94"/>
      <c r="DO181" s="94"/>
      <c r="DP181" s="94"/>
      <c r="DQ181" s="95"/>
    </row>
    <row r="182" spans="68:121" ht="22.5" customHeight="1" thickTop="1" thickBot="1" x14ac:dyDescent="0.35"/>
    <row r="183" spans="68:121" ht="22.5" customHeight="1" thickTop="1" x14ac:dyDescent="0.35">
      <c r="BY183" s="137">
        <f t="shared" ref="BY183" si="707">BQ184</f>
        <v>0.43333333333333351</v>
      </c>
      <c r="BZ183" s="138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  <c r="DA183" s="69"/>
      <c r="DB183" s="69"/>
      <c r="DC183" s="69"/>
      <c r="DD183" s="69"/>
      <c r="DE183" s="69"/>
      <c r="DF183" s="69"/>
      <c r="DG183" s="69"/>
      <c r="DH183" s="69"/>
      <c r="DI183" s="69"/>
      <c r="DJ183" s="69"/>
      <c r="DK183" s="69"/>
      <c r="DL183" s="69"/>
      <c r="DM183" s="70"/>
      <c r="DN183" s="70" t="s">
        <v>37</v>
      </c>
      <c r="DO183" s="69"/>
      <c r="DP183" s="70" t="str">
        <f t="shared" ref="DP183" si="708">BT185</f>
        <v>B</v>
      </c>
      <c r="DQ183" s="71"/>
    </row>
    <row r="184" spans="68:121" ht="22.5" customHeight="1" x14ac:dyDescent="0.3">
      <c r="BP184" t="str">
        <f t="shared" ref="BP184:BU185" si="709">E45</f>
        <v>8. KOLO</v>
      </c>
      <c r="BQ184">
        <f t="shared" si="709"/>
        <v>0.43333333333333351</v>
      </c>
      <c r="BR184">
        <f t="shared" si="709"/>
        <v>45</v>
      </c>
      <c r="BS184" t="str">
        <f t="shared" si="709"/>
        <v>HŘIŠTĚ</v>
      </c>
      <c r="BT184" t="str">
        <f t="shared" si="709"/>
        <v>skupina</v>
      </c>
      <c r="BU184">
        <f t="shared" si="709"/>
        <v>10</v>
      </c>
      <c r="BW184">
        <f>L45</f>
        <v>18</v>
      </c>
      <c r="BY184" s="72"/>
      <c r="BZ184" s="139" t="str">
        <f t="shared" ref="BZ184" si="710">BP184</f>
        <v>8. KOLO</v>
      </c>
      <c r="CA184" s="139"/>
      <c r="CB184" s="139"/>
      <c r="CC184" s="139"/>
      <c r="CD184" s="73"/>
      <c r="CE184" s="140"/>
      <c r="CF184" s="140"/>
      <c r="CG184" s="73"/>
      <c r="CH184" s="73"/>
      <c r="CI184" s="73"/>
      <c r="CJ184" s="73"/>
      <c r="CK184" s="73"/>
      <c r="CL184" s="73"/>
      <c r="CM184" s="73"/>
      <c r="CN184" s="73"/>
      <c r="CO184" s="73"/>
      <c r="CP184" s="141">
        <f t="shared" ref="CP184" si="711">BR184</f>
        <v>45</v>
      </c>
      <c r="CQ184" s="141"/>
      <c r="CR184" s="141"/>
      <c r="CS184" s="141"/>
      <c r="CT184" s="141"/>
      <c r="CU184" s="142" t="s">
        <v>9</v>
      </c>
      <c r="CV184" s="142"/>
      <c r="CW184" s="142"/>
      <c r="CX184" s="73"/>
      <c r="CY184" s="73"/>
      <c r="CZ184" s="73"/>
      <c r="DA184" s="73"/>
      <c r="DB184" s="73"/>
      <c r="DC184" s="73"/>
      <c r="DD184" s="73"/>
      <c r="DE184" s="73"/>
      <c r="DF184" s="73"/>
      <c r="DG184" s="73"/>
      <c r="DH184" s="73"/>
      <c r="DI184" s="73"/>
      <c r="DJ184" s="73"/>
      <c r="DK184" s="74"/>
      <c r="DL184" s="143" t="s">
        <v>10</v>
      </c>
      <c r="DM184" s="143"/>
      <c r="DN184" s="143"/>
      <c r="DO184" s="144">
        <f t="shared" ref="DO184" si="712">BS185</f>
        <v>3</v>
      </c>
      <c r="DP184" s="144"/>
      <c r="DQ184" s="75"/>
    </row>
    <row r="185" spans="68:121" ht="22.5" customHeight="1" x14ac:dyDescent="0.3">
      <c r="BP185">
        <f t="shared" si="709"/>
        <v>0</v>
      </c>
      <c r="BQ185">
        <f t="shared" si="709"/>
        <v>0</v>
      </c>
      <c r="BR185" t="str">
        <f t="shared" si="709"/>
        <v>zápas</v>
      </c>
      <c r="BS185">
        <f t="shared" si="709"/>
        <v>3</v>
      </c>
      <c r="BT185" t="str">
        <f t="shared" si="709"/>
        <v>B</v>
      </c>
      <c r="BU185" t="str">
        <f t="shared" ca="1" si="709"/>
        <v>Masarykova "A"</v>
      </c>
      <c r="BV185">
        <f t="shared" ref="BV185" si="713">K46</f>
        <v>0</v>
      </c>
      <c r="BW185" t="str">
        <f ca="1">L46</f>
        <v>V.Osek "B"</v>
      </c>
      <c r="BY185" s="72"/>
      <c r="BZ185" s="139"/>
      <c r="CA185" s="139"/>
      <c r="CB185" s="139"/>
      <c r="CC185" s="139"/>
      <c r="CD185" s="73"/>
      <c r="CE185" s="140"/>
      <c r="CF185" s="140"/>
      <c r="CG185" s="73"/>
      <c r="CH185" s="73"/>
      <c r="CI185" s="73"/>
      <c r="CJ185" s="73"/>
      <c r="CK185" s="73"/>
      <c r="CL185" s="73"/>
      <c r="CM185" s="73"/>
      <c r="CN185" s="73"/>
      <c r="CO185" s="73"/>
      <c r="CP185" s="141"/>
      <c r="CQ185" s="141"/>
      <c r="CR185" s="141"/>
      <c r="CS185" s="141"/>
      <c r="CT185" s="141"/>
      <c r="CU185" s="142"/>
      <c r="CV185" s="142"/>
      <c r="CW185" s="142"/>
      <c r="CX185" s="73"/>
      <c r="CY185" s="73"/>
      <c r="CZ185" s="73"/>
      <c r="DA185" s="73"/>
      <c r="DB185" s="73"/>
      <c r="DC185" s="73"/>
      <c r="DD185" s="73"/>
      <c r="DE185" s="73"/>
      <c r="DF185" s="73"/>
      <c r="DG185" s="73"/>
      <c r="DH185" s="73"/>
      <c r="DI185" s="73"/>
      <c r="DJ185" s="73"/>
      <c r="DK185" s="74"/>
      <c r="DL185" s="143"/>
      <c r="DM185" s="143"/>
      <c r="DN185" s="143"/>
      <c r="DO185" s="144"/>
      <c r="DP185" s="144"/>
      <c r="DQ185" s="75"/>
    </row>
    <row r="186" spans="68:121" ht="22.5" customHeight="1" x14ac:dyDescent="0.3">
      <c r="BY186" s="72"/>
      <c r="BZ186" s="76"/>
      <c r="CA186" s="76"/>
      <c r="CB186" s="76"/>
      <c r="CC186" s="76"/>
      <c r="CD186" s="130" t="s">
        <v>13</v>
      </c>
      <c r="CE186" s="130"/>
      <c r="CF186" s="77">
        <f t="shared" ref="CF186" si="714">BU184</f>
        <v>10</v>
      </c>
      <c r="CG186" s="78" t="s">
        <v>14</v>
      </c>
      <c r="CH186" s="131" t="str">
        <f t="shared" ref="CH186" ca="1" si="715">BU185</f>
        <v>Masarykova "A"</v>
      </c>
      <c r="CI186" s="131"/>
      <c r="CJ186" s="131"/>
      <c r="CK186" s="131"/>
      <c r="CL186" s="131"/>
      <c r="CM186" s="131"/>
      <c r="CN186" s="131"/>
      <c r="CO186" s="131"/>
      <c r="CP186" s="131"/>
      <c r="CQ186" s="131"/>
      <c r="CR186" s="131"/>
      <c r="CS186" s="131"/>
      <c r="CT186" s="131"/>
      <c r="CU186" s="76"/>
      <c r="CV186" s="76"/>
      <c r="CW186" s="76"/>
      <c r="CX186" s="76"/>
      <c r="CY186" s="76"/>
      <c r="CZ186" s="130" t="s">
        <v>13</v>
      </c>
      <c r="DA186" s="130"/>
      <c r="DB186" s="77">
        <f t="shared" ref="DB186" si="716">BW184</f>
        <v>18</v>
      </c>
      <c r="DC186" s="78" t="s">
        <v>14</v>
      </c>
      <c r="DD186" s="131" t="str">
        <f t="shared" ref="DD186" ca="1" si="717">BW185</f>
        <v>V.Osek "B"</v>
      </c>
      <c r="DE186" s="131"/>
      <c r="DF186" s="131"/>
      <c r="DG186" s="131"/>
      <c r="DH186" s="131"/>
      <c r="DI186" s="131"/>
      <c r="DJ186" s="131"/>
      <c r="DK186" s="131"/>
      <c r="DL186" s="131"/>
      <c r="DM186" s="131"/>
      <c r="DN186" s="131"/>
      <c r="DO186" s="131"/>
      <c r="DP186" s="131"/>
      <c r="DQ186" s="75"/>
    </row>
    <row r="187" spans="68:121" ht="22.5" customHeight="1" x14ac:dyDescent="0.3">
      <c r="BY187" s="72"/>
      <c r="BZ187" s="76"/>
      <c r="CA187" s="76"/>
      <c r="CB187" s="76"/>
      <c r="CC187" s="76"/>
      <c r="CD187" s="76"/>
      <c r="CE187" s="76"/>
      <c r="CF187" s="76"/>
      <c r="CG187" s="76"/>
      <c r="CH187" s="76"/>
      <c r="CI187" s="76"/>
      <c r="CJ187" s="76"/>
      <c r="CK187" s="76"/>
      <c r="CL187" s="76"/>
      <c r="CM187" s="76"/>
      <c r="CN187" s="76"/>
      <c r="CO187" s="76"/>
      <c r="CP187" s="76"/>
      <c r="CQ187" s="76"/>
      <c r="CR187" s="76"/>
      <c r="CS187" s="76"/>
      <c r="CT187" s="76"/>
      <c r="CU187" s="76"/>
      <c r="CV187" s="76"/>
      <c r="CW187" s="76"/>
      <c r="CX187" s="76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9"/>
      <c r="DL187" s="79"/>
      <c r="DM187" s="79"/>
      <c r="DN187" s="79"/>
      <c r="DO187" s="79"/>
      <c r="DP187" s="79"/>
      <c r="DQ187" s="75"/>
    </row>
    <row r="188" spans="68:121" ht="22.5" customHeight="1" x14ac:dyDescent="0.4">
      <c r="BY188" s="72"/>
      <c r="BZ188" s="80" t="s">
        <v>17</v>
      </c>
      <c r="CA188" s="81">
        <f t="shared" ref="CA188" si="718">CF186</f>
        <v>10</v>
      </c>
      <c r="CB188" s="82" t="s">
        <v>8</v>
      </c>
      <c r="CC188" s="83">
        <v>1</v>
      </c>
      <c r="CD188" s="83">
        <v>2</v>
      </c>
      <c r="CE188" s="83">
        <v>3</v>
      </c>
      <c r="CF188" s="83">
        <v>4</v>
      </c>
      <c r="CG188" s="83">
        <v>5</v>
      </c>
      <c r="CH188" s="83">
        <v>6</v>
      </c>
      <c r="CI188" s="83">
        <v>7</v>
      </c>
      <c r="CJ188" s="83">
        <v>8</v>
      </c>
      <c r="CK188" s="83">
        <v>9</v>
      </c>
      <c r="CL188" s="83">
        <v>10</v>
      </c>
      <c r="CM188" s="83">
        <v>11</v>
      </c>
      <c r="CN188" s="83">
        <v>12</v>
      </c>
      <c r="CO188" s="83">
        <v>13</v>
      </c>
      <c r="CP188" s="83">
        <v>14</v>
      </c>
      <c r="CQ188" s="83">
        <v>15</v>
      </c>
      <c r="CR188" s="83">
        <v>16</v>
      </c>
      <c r="CS188" s="83">
        <v>17</v>
      </c>
      <c r="CT188" s="83">
        <v>18</v>
      </c>
      <c r="CU188" s="83">
        <v>19</v>
      </c>
      <c r="CV188" s="83">
        <v>20</v>
      </c>
      <c r="CW188" s="83">
        <v>21</v>
      </c>
      <c r="CX188" s="83">
        <v>22</v>
      </c>
      <c r="CY188" s="83">
        <v>23</v>
      </c>
      <c r="CZ188" s="83">
        <v>24</v>
      </c>
      <c r="DA188" s="83">
        <v>25</v>
      </c>
      <c r="DB188" s="83">
        <v>26</v>
      </c>
      <c r="DC188" s="83">
        <v>27</v>
      </c>
      <c r="DD188" s="83">
        <v>28</v>
      </c>
      <c r="DE188" s="83">
        <v>29</v>
      </c>
      <c r="DF188" s="83">
        <v>30</v>
      </c>
      <c r="DG188" s="83">
        <v>31</v>
      </c>
      <c r="DH188" s="83">
        <v>32</v>
      </c>
      <c r="DI188" s="83">
        <v>33</v>
      </c>
      <c r="DJ188" s="83">
        <v>34</v>
      </c>
      <c r="DK188" s="84">
        <v>35</v>
      </c>
      <c r="DL188" s="84">
        <v>36</v>
      </c>
      <c r="DM188" s="84">
        <v>37</v>
      </c>
      <c r="DN188" s="84">
        <v>38</v>
      </c>
      <c r="DO188" s="84">
        <v>39</v>
      </c>
      <c r="DP188" s="84">
        <v>40</v>
      </c>
      <c r="DQ188" s="75"/>
    </row>
    <row r="189" spans="68:121" ht="22.5" customHeight="1" x14ac:dyDescent="0.3">
      <c r="BY189" s="72"/>
      <c r="BZ189" s="85"/>
      <c r="CA189" s="86"/>
      <c r="CB189" s="87"/>
      <c r="CC189" s="88"/>
      <c r="CD189" s="88"/>
      <c r="CE189" s="88"/>
      <c r="CF189" s="88"/>
      <c r="CG189" s="88"/>
      <c r="CH189" s="88"/>
      <c r="CI189" s="88"/>
      <c r="CJ189" s="88"/>
      <c r="CK189" s="88"/>
      <c r="CL189" s="88"/>
      <c r="CM189" s="88"/>
      <c r="CN189" s="88"/>
      <c r="CO189" s="88"/>
      <c r="CP189" s="88"/>
      <c r="CQ189" s="88"/>
      <c r="CR189" s="88"/>
      <c r="CS189" s="88"/>
      <c r="CT189" s="88"/>
      <c r="CU189" s="88"/>
      <c r="CV189" s="88"/>
      <c r="CW189" s="88"/>
      <c r="CX189" s="88"/>
      <c r="CY189" s="88"/>
      <c r="CZ189" s="88"/>
      <c r="DA189" s="88"/>
      <c r="DB189" s="88"/>
      <c r="DC189" s="88"/>
      <c r="DD189" s="88"/>
      <c r="DE189" s="88"/>
      <c r="DF189" s="88"/>
      <c r="DG189" s="88"/>
      <c r="DH189" s="88"/>
      <c r="DI189" s="88"/>
      <c r="DJ189" s="88"/>
      <c r="DK189" s="89"/>
      <c r="DL189" s="89"/>
      <c r="DM189" s="89"/>
      <c r="DN189" s="89"/>
      <c r="DO189" s="89"/>
      <c r="DP189" s="89"/>
      <c r="DQ189" s="75"/>
    </row>
    <row r="190" spans="68:121" ht="22.5" customHeight="1" x14ac:dyDescent="0.4">
      <c r="BY190" s="72"/>
      <c r="BZ190" s="90" t="s">
        <v>17</v>
      </c>
      <c r="CA190" s="91">
        <f t="shared" ref="CA190" si="719">DB186</f>
        <v>18</v>
      </c>
      <c r="CB190" s="92" t="s">
        <v>8</v>
      </c>
      <c r="CC190" s="83">
        <v>1</v>
      </c>
      <c r="CD190" s="83">
        <v>2</v>
      </c>
      <c r="CE190" s="83">
        <v>3</v>
      </c>
      <c r="CF190" s="83">
        <v>4</v>
      </c>
      <c r="CG190" s="83">
        <v>5</v>
      </c>
      <c r="CH190" s="83">
        <v>6</v>
      </c>
      <c r="CI190" s="83">
        <v>7</v>
      </c>
      <c r="CJ190" s="83">
        <v>8</v>
      </c>
      <c r="CK190" s="83">
        <v>9</v>
      </c>
      <c r="CL190" s="83">
        <v>10</v>
      </c>
      <c r="CM190" s="83">
        <v>11</v>
      </c>
      <c r="CN190" s="83">
        <v>12</v>
      </c>
      <c r="CO190" s="83">
        <v>13</v>
      </c>
      <c r="CP190" s="83">
        <v>14</v>
      </c>
      <c r="CQ190" s="83">
        <v>15</v>
      </c>
      <c r="CR190" s="83">
        <v>16</v>
      </c>
      <c r="CS190" s="83">
        <v>17</v>
      </c>
      <c r="CT190" s="83">
        <v>18</v>
      </c>
      <c r="CU190" s="83">
        <v>19</v>
      </c>
      <c r="CV190" s="83">
        <v>20</v>
      </c>
      <c r="CW190" s="83">
        <v>21</v>
      </c>
      <c r="CX190" s="83">
        <v>22</v>
      </c>
      <c r="CY190" s="83">
        <v>23</v>
      </c>
      <c r="CZ190" s="83">
        <v>24</v>
      </c>
      <c r="DA190" s="83">
        <v>25</v>
      </c>
      <c r="DB190" s="83">
        <v>26</v>
      </c>
      <c r="DC190" s="83">
        <v>27</v>
      </c>
      <c r="DD190" s="83">
        <v>28</v>
      </c>
      <c r="DE190" s="83">
        <v>29</v>
      </c>
      <c r="DF190" s="83">
        <v>30</v>
      </c>
      <c r="DG190" s="83">
        <v>31</v>
      </c>
      <c r="DH190" s="83">
        <v>32</v>
      </c>
      <c r="DI190" s="83">
        <v>33</v>
      </c>
      <c r="DJ190" s="83">
        <v>34</v>
      </c>
      <c r="DK190" s="84">
        <v>35</v>
      </c>
      <c r="DL190" s="84">
        <v>36</v>
      </c>
      <c r="DM190" s="84">
        <v>37</v>
      </c>
      <c r="DN190" s="84">
        <v>38</v>
      </c>
      <c r="DO190" s="84">
        <v>39</v>
      </c>
      <c r="DP190" s="84">
        <v>40</v>
      </c>
      <c r="DQ190" s="75"/>
    </row>
    <row r="191" spans="68:121" ht="22.5" customHeight="1" thickBot="1" x14ac:dyDescent="0.35">
      <c r="BY191" s="93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4"/>
      <c r="CX191" s="94"/>
      <c r="CY191" s="94"/>
      <c r="CZ191" s="94"/>
      <c r="DA191" s="94"/>
      <c r="DB191" s="94"/>
      <c r="DC191" s="94"/>
      <c r="DD191" s="94"/>
      <c r="DE191" s="94"/>
      <c r="DF191" s="94"/>
      <c r="DG191" s="94"/>
      <c r="DH191" s="94"/>
      <c r="DI191" s="94"/>
      <c r="DJ191" s="94"/>
      <c r="DK191" s="94"/>
      <c r="DL191" s="94"/>
      <c r="DM191" s="94"/>
      <c r="DN191" s="94"/>
      <c r="DO191" s="94"/>
      <c r="DP191" s="94"/>
      <c r="DQ191" s="95"/>
    </row>
    <row r="192" spans="68:121" ht="22.5" customHeight="1" thickTop="1" x14ac:dyDescent="0.35">
      <c r="BY192" s="137">
        <f t="shared" ref="BY192" si="720">BQ193</f>
        <v>0.44166666666666687</v>
      </c>
      <c r="BZ192" s="138"/>
      <c r="CA192" s="69"/>
      <c r="CB192" s="69"/>
      <c r="CC192" s="69"/>
      <c r="CD192" s="69"/>
      <c r="CE192" s="69"/>
      <c r="CF192" s="69"/>
      <c r="CG192" s="69"/>
      <c r="CH192" s="69"/>
      <c r="CI192" s="69"/>
      <c r="CJ192" s="69"/>
      <c r="CK192" s="69"/>
      <c r="CL192" s="69"/>
      <c r="CM192" s="69"/>
      <c r="CN192" s="69"/>
      <c r="CO192" s="69"/>
      <c r="CP192" s="69"/>
      <c r="CQ192" s="69"/>
      <c r="CR192" s="69"/>
      <c r="CS192" s="69"/>
      <c r="CT192" s="69"/>
      <c r="CU192" s="69"/>
      <c r="CV192" s="69"/>
      <c r="CW192" s="69"/>
      <c r="CX192" s="69"/>
      <c r="CY192" s="69"/>
      <c r="CZ192" s="69"/>
      <c r="DA192" s="69"/>
      <c r="DB192" s="69"/>
      <c r="DC192" s="69"/>
      <c r="DD192" s="69"/>
      <c r="DE192" s="69"/>
      <c r="DF192" s="69"/>
      <c r="DG192" s="69"/>
      <c r="DH192" s="69"/>
      <c r="DI192" s="69"/>
      <c r="DJ192" s="69"/>
      <c r="DK192" s="69"/>
      <c r="DL192" s="69"/>
      <c r="DM192" s="70"/>
      <c r="DN192" s="70" t="s">
        <v>37</v>
      </c>
      <c r="DO192" s="69"/>
      <c r="DP192" s="70" t="str">
        <f t="shared" ref="DP192" si="721">BT194</f>
        <v>A</v>
      </c>
      <c r="DQ192" s="71"/>
    </row>
    <row r="193" spans="68:121" ht="22.5" customHeight="1" x14ac:dyDescent="0.3">
      <c r="BP193" t="str">
        <f t="shared" ref="BP193:BU194" si="722">E47</f>
        <v>9. KOLO</v>
      </c>
      <c r="BQ193">
        <f t="shared" si="722"/>
        <v>0.44166666666666687</v>
      </c>
      <c r="BR193">
        <f t="shared" si="722"/>
        <v>51</v>
      </c>
      <c r="BS193" t="str">
        <f t="shared" si="722"/>
        <v>HŘIŠTĚ</v>
      </c>
      <c r="BT193" t="str">
        <f t="shared" si="722"/>
        <v>skupina</v>
      </c>
      <c r="BU193">
        <f t="shared" si="722"/>
        <v>9</v>
      </c>
      <c r="BW193">
        <f>L47</f>
        <v>17</v>
      </c>
      <c r="BY193" s="72"/>
      <c r="BZ193" s="139" t="str">
        <f t="shared" ref="BZ193" si="723">BP193</f>
        <v>9. KOLO</v>
      </c>
      <c r="CA193" s="139"/>
      <c r="CB193" s="139"/>
      <c r="CC193" s="139"/>
      <c r="CD193" s="73"/>
      <c r="CE193" s="140"/>
      <c r="CF193" s="140"/>
      <c r="CG193" s="73"/>
      <c r="CH193" s="73"/>
      <c r="CI193" s="73"/>
      <c r="CJ193" s="73"/>
      <c r="CK193" s="73"/>
      <c r="CL193" s="73"/>
      <c r="CM193" s="73"/>
      <c r="CN193" s="73"/>
      <c r="CO193" s="73"/>
      <c r="CP193" s="141">
        <f t="shared" ref="CP193" si="724">BR193</f>
        <v>51</v>
      </c>
      <c r="CQ193" s="141"/>
      <c r="CR193" s="141"/>
      <c r="CS193" s="141"/>
      <c r="CT193" s="141"/>
      <c r="CU193" s="142" t="s">
        <v>9</v>
      </c>
      <c r="CV193" s="142"/>
      <c r="CW193" s="142"/>
      <c r="CX193" s="73"/>
      <c r="CY193" s="73"/>
      <c r="CZ193" s="73"/>
      <c r="DA193" s="73"/>
      <c r="DB193" s="73"/>
      <c r="DC193" s="73"/>
      <c r="DD193" s="73"/>
      <c r="DE193" s="73"/>
      <c r="DF193" s="73"/>
      <c r="DG193" s="73"/>
      <c r="DH193" s="73"/>
      <c r="DI193" s="73"/>
      <c r="DJ193" s="73"/>
      <c r="DK193" s="74"/>
      <c r="DL193" s="143" t="s">
        <v>10</v>
      </c>
      <c r="DM193" s="143"/>
      <c r="DN193" s="143"/>
      <c r="DO193" s="144">
        <f t="shared" ref="DO193" si="725">BS194</f>
        <v>3</v>
      </c>
      <c r="DP193" s="144"/>
      <c r="DQ193" s="75"/>
    </row>
    <row r="194" spans="68:121" ht="22.5" customHeight="1" x14ac:dyDescent="0.3">
      <c r="BP194">
        <f t="shared" si="722"/>
        <v>0</v>
      </c>
      <c r="BQ194">
        <f t="shared" si="722"/>
        <v>0</v>
      </c>
      <c r="BR194" t="str">
        <f t="shared" si="722"/>
        <v>zápas</v>
      </c>
      <c r="BS194">
        <f t="shared" si="722"/>
        <v>3</v>
      </c>
      <c r="BT194" t="str">
        <f t="shared" si="722"/>
        <v>A</v>
      </c>
      <c r="BU194" t="str">
        <f t="shared" ca="1" si="722"/>
        <v>Ovčárecká "A"</v>
      </c>
      <c r="BV194">
        <f t="shared" ref="BV194" si="726">K48</f>
        <v>0</v>
      </c>
      <c r="BW194" t="str">
        <f ca="1">L48</f>
        <v>Pečky "B"</v>
      </c>
      <c r="BY194" s="72"/>
      <c r="BZ194" s="139"/>
      <c r="CA194" s="139"/>
      <c r="CB194" s="139"/>
      <c r="CC194" s="139"/>
      <c r="CD194" s="73"/>
      <c r="CE194" s="140"/>
      <c r="CF194" s="140"/>
      <c r="CG194" s="73"/>
      <c r="CH194" s="73"/>
      <c r="CI194" s="73"/>
      <c r="CJ194" s="73"/>
      <c r="CK194" s="73"/>
      <c r="CL194" s="73"/>
      <c r="CM194" s="73"/>
      <c r="CN194" s="73"/>
      <c r="CO194" s="73"/>
      <c r="CP194" s="141"/>
      <c r="CQ194" s="141"/>
      <c r="CR194" s="141"/>
      <c r="CS194" s="141"/>
      <c r="CT194" s="141"/>
      <c r="CU194" s="142"/>
      <c r="CV194" s="142"/>
      <c r="CW194" s="142"/>
      <c r="CX194" s="73"/>
      <c r="CY194" s="73"/>
      <c r="CZ194" s="73"/>
      <c r="DA194" s="73"/>
      <c r="DB194" s="73"/>
      <c r="DC194" s="73"/>
      <c r="DD194" s="73"/>
      <c r="DE194" s="73"/>
      <c r="DF194" s="73"/>
      <c r="DG194" s="73"/>
      <c r="DH194" s="73"/>
      <c r="DI194" s="73"/>
      <c r="DJ194" s="73"/>
      <c r="DK194" s="74"/>
      <c r="DL194" s="143"/>
      <c r="DM194" s="143"/>
      <c r="DN194" s="143"/>
      <c r="DO194" s="144"/>
      <c r="DP194" s="144"/>
      <c r="DQ194" s="75"/>
    </row>
    <row r="195" spans="68:121" ht="22.5" customHeight="1" x14ac:dyDescent="0.3">
      <c r="BY195" s="72"/>
      <c r="BZ195" s="76"/>
      <c r="CA195" s="76"/>
      <c r="CB195" s="76"/>
      <c r="CC195" s="76"/>
      <c r="CD195" s="130" t="s">
        <v>13</v>
      </c>
      <c r="CE195" s="130"/>
      <c r="CF195" s="77">
        <f t="shared" ref="CF195" si="727">BU193</f>
        <v>9</v>
      </c>
      <c r="CG195" s="78" t="s">
        <v>14</v>
      </c>
      <c r="CH195" s="131" t="str">
        <f t="shared" ref="CH195" ca="1" si="728">BU194</f>
        <v>Ovčárecká "A"</v>
      </c>
      <c r="CI195" s="131"/>
      <c r="CJ195" s="131"/>
      <c r="CK195" s="131"/>
      <c r="CL195" s="131"/>
      <c r="CM195" s="131"/>
      <c r="CN195" s="131"/>
      <c r="CO195" s="131"/>
      <c r="CP195" s="131"/>
      <c r="CQ195" s="131"/>
      <c r="CR195" s="131"/>
      <c r="CS195" s="131"/>
      <c r="CT195" s="131"/>
      <c r="CU195" s="76"/>
      <c r="CV195" s="76"/>
      <c r="CW195" s="76"/>
      <c r="CX195" s="76"/>
      <c r="CY195" s="76"/>
      <c r="CZ195" s="130" t="s">
        <v>13</v>
      </c>
      <c r="DA195" s="130"/>
      <c r="DB195" s="77">
        <f t="shared" ref="DB195" si="729">BW193</f>
        <v>17</v>
      </c>
      <c r="DC195" s="78" t="s">
        <v>14</v>
      </c>
      <c r="DD195" s="131" t="str">
        <f t="shared" ref="DD195" ca="1" si="730">BW194</f>
        <v>Pečky "B"</v>
      </c>
      <c r="DE195" s="131"/>
      <c r="DF195" s="131"/>
      <c r="DG195" s="131"/>
      <c r="DH195" s="131"/>
      <c r="DI195" s="131"/>
      <c r="DJ195" s="131"/>
      <c r="DK195" s="131"/>
      <c r="DL195" s="131"/>
      <c r="DM195" s="131"/>
      <c r="DN195" s="131"/>
      <c r="DO195" s="131"/>
      <c r="DP195" s="131"/>
      <c r="DQ195" s="75"/>
    </row>
    <row r="196" spans="68:121" ht="22.5" customHeight="1" x14ac:dyDescent="0.3">
      <c r="BY196" s="72"/>
      <c r="BZ196" s="76"/>
      <c r="CA196" s="76"/>
      <c r="CB196" s="76"/>
      <c r="CC196" s="76"/>
      <c r="CD196" s="76"/>
      <c r="CE196" s="76"/>
      <c r="CF196" s="76"/>
      <c r="CG196" s="76"/>
      <c r="CH196" s="76"/>
      <c r="CI196" s="76"/>
      <c r="CJ196" s="76"/>
      <c r="CK196" s="76"/>
      <c r="CL196" s="76"/>
      <c r="CM196" s="76"/>
      <c r="CN196" s="76"/>
      <c r="CO196" s="76"/>
      <c r="CP196" s="76"/>
      <c r="CQ196" s="76"/>
      <c r="CR196" s="76"/>
      <c r="CS196" s="76"/>
      <c r="CT196" s="76"/>
      <c r="CU196" s="76"/>
      <c r="CV196" s="76"/>
      <c r="CW196" s="76"/>
      <c r="CX196" s="76"/>
      <c r="CY196" s="76"/>
      <c r="CZ196" s="76"/>
      <c r="DA196" s="76"/>
      <c r="DB196" s="76"/>
      <c r="DC196" s="76"/>
      <c r="DD196" s="76"/>
      <c r="DE196" s="76"/>
      <c r="DF196" s="76"/>
      <c r="DG196" s="76"/>
      <c r="DH196" s="76"/>
      <c r="DI196" s="76"/>
      <c r="DJ196" s="76"/>
      <c r="DK196" s="79"/>
      <c r="DL196" s="79"/>
      <c r="DM196" s="79"/>
      <c r="DN196" s="79"/>
      <c r="DO196" s="79"/>
      <c r="DP196" s="79"/>
      <c r="DQ196" s="75"/>
    </row>
    <row r="197" spans="68:121" ht="22.5" customHeight="1" x14ac:dyDescent="0.4">
      <c r="BY197" s="72"/>
      <c r="BZ197" s="80" t="s">
        <v>17</v>
      </c>
      <c r="CA197" s="81">
        <f t="shared" ref="CA197" si="731">CF195</f>
        <v>9</v>
      </c>
      <c r="CB197" s="82" t="s">
        <v>8</v>
      </c>
      <c r="CC197" s="83">
        <v>1</v>
      </c>
      <c r="CD197" s="83">
        <v>2</v>
      </c>
      <c r="CE197" s="83">
        <v>3</v>
      </c>
      <c r="CF197" s="83">
        <v>4</v>
      </c>
      <c r="CG197" s="83">
        <v>5</v>
      </c>
      <c r="CH197" s="83">
        <v>6</v>
      </c>
      <c r="CI197" s="83">
        <v>7</v>
      </c>
      <c r="CJ197" s="83">
        <v>8</v>
      </c>
      <c r="CK197" s="83">
        <v>9</v>
      </c>
      <c r="CL197" s="83">
        <v>10</v>
      </c>
      <c r="CM197" s="83">
        <v>11</v>
      </c>
      <c r="CN197" s="83">
        <v>12</v>
      </c>
      <c r="CO197" s="83">
        <v>13</v>
      </c>
      <c r="CP197" s="83">
        <v>14</v>
      </c>
      <c r="CQ197" s="83">
        <v>15</v>
      </c>
      <c r="CR197" s="83">
        <v>16</v>
      </c>
      <c r="CS197" s="83">
        <v>17</v>
      </c>
      <c r="CT197" s="83">
        <v>18</v>
      </c>
      <c r="CU197" s="83">
        <v>19</v>
      </c>
      <c r="CV197" s="83">
        <v>20</v>
      </c>
      <c r="CW197" s="83">
        <v>21</v>
      </c>
      <c r="CX197" s="83">
        <v>22</v>
      </c>
      <c r="CY197" s="83">
        <v>23</v>
      </c>
      <c r="CZ197" s="83">
        <v>24</v>
      </c>
      <c r="DA197" s="83">
        <v>25</v>
      </c>
      <c r="DB197" s="83">
        <v>26</v>
      </c>
      <c r="DC197" s="83">
        <v>27</v>
      </c>
      <c r="DD197" s="83">
        <v>28</v>
      </c>
      <c r="DE197" s="83">
        <v>29</v>
      </c>
      <c r="DF197" s="83">
        <v>30</v>
      </c>
      <c r="DG197" s="83">
        <v>31</v>
      </c>
      <c r="DH197" s="83">
        <v>32</v>
      </c>
      <c r="DI197" s="83">
        <v>33</v>
      </c>
      <c r="DJ197" s="83">
        <v>34</v>
      </c>
      <c r="DK197" s="84">
        <v>35</v>
      </c>
      <c r="DL197" s="84">
        <v>36</v>
      </c>
      <c r="DM197" s="84">
        <v>37</v>
      </c>
      <c r="DN197" s="84">
        <v>38</v>
      </c>
      <c r="DO197" s="84">
        <v>39</v>
      </c>
      <c r="DP197" s="84">
        <v>40</v>
      </c>
      <c r="DQ197" s="75"/>
    </row>
    <row r="198" spans="68:121" ht="22.5" customHeight="1" x14ac:dyDescent="0.3">
      <c r="BY198" s="72"/>
      <c r="BZ198" s="85"/>
      <c r="CA198" s="86"/>
      <c r="CB198" s="87"/>
      <c r="CC198" s="88"/>
      <c r="CD198" s="88"/>
      <c r="CE198" s="88"/>
      <c r="CF198" s="88"/>
      <c r="CG198" s="88"/>
      <c r="CH198" s="88"/>
      <c r="CI198" s="88"/>
      <c r="CJ198" s="88"/>
      <c r="CK198" s="88"/>
      <c r="CL198" s="88"/>
      <c r="CM198" s="88"/>
      <c r="CN198" s="88"/>
      <c r="CO198" s="88"/>
      <c r="CP198" s="88"/>
      <c r="CQ198" s="88"/>
      <c r="CR198" s="88"/>
      <c r="CS198" s="88"/>
      <c r="CT198" s="88"/>
      <c r="CU198" s="88"/>
      <c r="CV198" s="88"/>
      <c r="CW198" s="88"/>
      <c r="CX198" s="88"/>
      <c r="CY198" s="88"/>
      <c r="CZ198" s="88"/>
      <c r="DA198" s="88"/>
      <c r="DB198" s="88"/>
      <c r="DC198" s="88"/>
      <c r="DD198" s="88"/>
      <c r="DE198" s="88"/>
      <c r="DF198" s="88"/>
      <c r="DG198" s="88"/>
      <c r="DH198" s="88"/>
      <c r="DI198" s="88"/>
      <c r="DJ198" s="88"/>
      <c r="DK198" s="89"/>
      <c r="DL198" s="89"/>
      <c r="DM198" s="89"/>
      <c r="DN198" s="89"/>
      <c r="DO198" s="89"/>
      <c r="DP198" s="89"/>
      <c r="DQ198" s="75"/>
    </row>
    <row r="199" spans="68:121" ht="22.5" customHeight="1" x14ac:dyDescent="0.4">
      <c r="BY199" s="72"/>
      <c r="BZ199" s="90" t="s">
        <v>17</v>
      </c>
      <c r="CA199" s="91">
        <f t="shared" ref="CA199" si="732">DB195</f>
        <v>17</v>
      </c>
      <c r="CB199" s="92" t="s">
        <v>8</v>
      </c>
      <c r="CC199" s="83">
        <v>1</v>
      </c>
      <c r="CD199" s="83">
        <v>2</v>
      </c>
      <c r="CE199" s="83">
        <v>3</v>
      </c>
      <c r="CF199" s="83">
        <v>4</v>
      </c>
      <c r="CG199" s="83">
        <v>5</v>
      </c>
      <c r="CH199" s="83">
        <v>6</v>
      </c>
      <c r="CI199" s="83">
        <v>7</v>
      </c>
      <c r="CJ199" s="83">
        <v>8</v>
      </c>
      <c r="CK199" s="83">
        <v>9</v>
      </c>
      <c r="CL199" s="83">
        <v>10</v>
      </c>
      <c r="CM199" s="83">
        <v>11</v>
      </c>
      <c r="CN199" s="83">
        <v>12</v>
      </c>
      <c r="CO199" s="83">
        <v>13</v>
      </c>
      <c r="CP199" s="83">
        <v>14</v>
      </c>
      <c r="CQ199" s="83">
        <v>15</v>
      </c>
      <c r="CR199" s="83">
        <v>16</v>
      </c>
      <c r="CS199" s="83">
        <v>17</v>
      </c>
      <c r="CT199" s="83">
        <v>18</v>
      </c>
      <c r="CU199" s="83">
        <v>19</v>
      </c>
      <c r="CV199" s="83">
        <v>20</v>
      </c>
      <c r="CW199" s="83">
        <v>21</v>
      </c>
      <c r="CX199" s="83">
        <v>22</v>
      </c>
      <c r="CY199" s="83">
        <v>23</v>
      </c>
      <c r="CZ199" s="83">
        <v>24</v>
      </c>
      <c r="DA199" s="83">
        <v>25</v>
      </c>
      <c r="DB199" s="83">
        <v>26</v>
      </c>
      <c r="DC199" s="83">
        <v>27</v>
      </c>
      <c r="DD199" s="83">
        <v>28</v>
      </c>
      <c r="DE199" s="83">
        <v>29</v>
      </c>
      <c r="DF199" s="83">
        <v>30</v>
      </c>
      <c r="DG199" s="83">
        <v>31</v>
      </c>
      <c r="DH199" s="83">
        <v>32</v>
      </c>
      <c r="DI199" s="83">
        <v>33</v>
      </c>
      <c r="DJ199" s="83">
        <v>34</v>
      </c>
      <c r="DK199" s="84">
        <v>35</v>
      </c>
      <c r="DL199" s="84">
        <v>36</v>
      </c>
      <c r="DM199" s="84">
        <v>37</v>
      </c>
      <c r="DN199" s="84">
        <v>38</v>
      </c>
      <c r="DO199" s="84">
        <v>39</v>
      </c>
      <c r="DP199" s="84">
        <v>40</v>
      </c>
      <c r="DQ199" s="75"/>
    </row>
    <row r="200" spans="68:121" ht="22.5" customHeight="1" thickBot="1" x14ac:dyDescent="0.35">
      <c r="BY200" s="93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  <c r="DK200" s="94"/>
      <c r="DL200" s="94"/>
      <c r="DM200" s="94"/>
      <c r="DN200" s="94"/>
      <c r="DO200" s="94"/>
      <c r="DP200" s="94"/>
      <c r="DQ200" s="95"/>
    </row>
    <row r="201" spans="68:121" ht="22.5" customHeight="1" thickTop="1" x14ac:dyDescent="0.35">
      <c r="BY201" s="137">
        <f t="shared" ref="BY201" si="733">BQ202</f>
        <v>0.45000000000000023</v>
      </c>
      <c r="BZ201" s="138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  <c r="CO201" s="69"/>
      <c r="CP201" s="69"/>
      <c r="CQ201" s="69"/>
      <c r="CR201" s="69"/>
      <c r="CS201" s="69"/>
      <c r="CT201" s="69"/>
      <c r="CU201" s="69"/>
      <c r="CV201" s="69"/>
      <c r="CW201" s="69"/>
      <c r="CX201" s="69"/>
      <c r="CY201" s="69"/>
      <c r="CZ201" s="69"/>
      <c r="DA201" s="69"/>
      <c r="DB201" s="69"/>
      <c r="DC201" s="69"/>
      <c r="DD201" s="69"/>
      <c r="DE201" s="69"/>
      <c r="DF201" s="69"/>
      <c r="DG201" s="69"/>
      <c r="DH201" s="69"/>
      <c r="DI201" s="69"/>
      <c r="DJ201" s="69"/>
      <c r="DK201" s="69"/>
      <c r="DL201" s="69"/>
      <c r="DM201" s="70"/>
      <c r="DN201" s="70" t="s">
        <v>37</v>
      </c>
      <c r="DO201" s="69"/>
      <c r="DP201" s="70" t="str">
        <f t="shared" ref="DP201" si="734">BT203</f>
        <v>B</v>
      </c>
      <c r="DQ201" s="71"/>
    </row>
    <row r="202" spans="68:121" ht="22.5" customHeight="1" x14ac:dyDescent="0.3">
      <c r="BP202" t="str">
        <f t="shared" ref="BP202:BU203" si="735">E49</f>
        <v>10. KOLO</v>
      </c>
      <c r="BQ202">
        <f t="shared" si="735"/>
        <v>0.45000000000000023</v>
      </c>
      <c r="BR202">
        <f t="shared" si="735"/>
        <v>57</v>
      </c>
      <c r="BS202" t="str">
        <f t="shared" si="735"/>
        <v>HŘIŠTĚ</v>
      </c>
      <c r="BT202" t="str">
        <f t="shared" si="735"/>
        <v>skupina</v>
      </c>
      <c r="BU202">
        <f t="shared" si="735"/>
        <v>23</v>
      </c>
      <c r="BW202">
        <f>L49</f>
        <v>26</v>
      </c>
      <c r="BY202" s="72"/>
      <c r="BZ202" s="139" t="str">
        <f t="shared" ref="BZ202" si="736">BP202</f>
        <v>10. KOLO</v>
      </c>
      <c r="CA202" s="139"/>
      <c r="CB202" s="139"/>
      <c r="CC202" s="139"/>
      <c r="CD202" s="73"/>
      <c r="CE202" s="140"/>
      <c r="CF202" s="140"/>
      <c r="CG202" s="73"/>
      <c r="CH202" s="73"/>
      <c r="CI202" s="73"/>
      <c r="CJ202" s="73"/>
      <c r="CK202" s="73"/>
      <c r="CL202" s="73"/>
      <c r="CM202" s="73"/>
      <c r="CN202" s="73"/>
      <c r="CO202" s="73"/>
      <c r="CP202" s="141">
        <f t="shared" ref="CP202" si="737">BR202</f>
        <v>57</v>
      </c>
      <c r="CQ202" s="141"/>
      <c r="CR202" s="141"/>
      <c r="CS202" s="141"/>
      <c r="CT202" s="141"/>
      <c r="CU202" s="142" t="s">
        <v>9</v>
      </c>
      <c r="CV202" s="142"/>
      <c r="CW202" s="142"/>
      <c r="CX202" s="73"/>
      <c r="CY202" s="73"/>
      <c r="CZ202" s="73"/>
      <c r="DA202" s="73"/>
      <c r="DB202" s="73"/>
      <c r="DC202" s="73"/>
      <c r="DD202" s="73"/>
      <c r="DE202" s="73"/>
      <c r="DF202" s="73"/>
      <c r="DG202" s="73"/>
      <c r="DH202" s="73"/>
      <c r="DI202" s="73"/>
      <c r="DJ202" s="73"/>
      <c r="DK202" s="74"/>
      <c r="DL202" s="143" t="s">
        <v>10</v>
      </c>
      <c r="DM202" s="143"/>
      <c r="DN202" s="143"/>
      <c r="DO202" s="144">
        <f t="shared" ref="DO202" si="738">BS203</f>
        <v>3</v>
      </c>
      <c r="DP202" s="144"/>
      <c r="DQ202" s="75"/>
    </row>
    <row r="203" spans="68:121" ht="22.5" customHeight="1" x14ac:dyDescent="0.3">
      <c r="BP203">
        <f t="shared" si="735"/>
        <v>0</v>
      </c>
      <c r="BQ203">
        <f t="shared" si="735"/>
        <v>0</v>
      </c>
      <c r="BR203" t="str">
        <f t="shared" si="735"/>
        <v>zápas</v>
      </c>
      <c r="BS203">
        <f t="shared" si="735"/>
        <v>3</v>
      </c>
      <c r="BT203" t="str">
        <f t="shared" si="735"/>
        <v>B</v>
      </c>
      <c r="BU203" t="str">
        <f t="shared" ca="1" si="735"/>
        <v>Kouřim</v>
      </c>
      <c r="BV203">
        <f t="shared" ref="BV203" si="739">K50</f>
        <v>0</v>
      </c>
      <c r="BW203" t="str">
        <f ca="1">L50</f>
        <v>Býchory "B"</v>
      </c>
      <c r="BY203" s="72"/>
      <c r="BZ203" s="139"/>
      <c r="CA203" s="139"/>
      <c r="CB203" s="139"/>
      <c r="CC203" s="139"/>
      <c r="CD203" s="73"/>
      <c r="CE203" s="140"/>
      <c r="CF203" s="140"/>
      <c r="CG203" s="73"/>
      <c r="CH203" s="73"/>
      <c r="CI203" s="73"/>
      <c r="CJ203" s="73"/>
      <c r="CK203" s="73"/>
      <c r="CL203" s="73"/>
      <c r="CM203" s="73"/>
      <c r="CN203" s="73"/>
      <c r="CO203" s="73"/>
      <c r="CP203" s="141"/>
      <c r="CQ203" s="141"/>
      <c r="CR203" s="141"/>
      <c r="CS203" s="141"/>
      <c r="CT203" s="141"/>
      <c r="CU203" s="142"/>
      <c r="CV203" s="142"/>
      <c r="CW203" s="142"/>
      <c r="CX203" s="73"/>
      <c r="CY203" s="73"/>
      <c r="CZ203" s="73"/>
      <c r="DA203" s="73"/>
      <c r="DB203" s="73"/>
      <c r="DC203" s="73"/>
      <c r="DD203" s="73"/>
      <c r="DE203" s="73"/>
      <c r="DF203" s="73"/>
      <c r="DG203" s="73"/>
      <c r="DH203" s="73"/>
      <c r="DI203" s="73"/>
      <c r="DJ203" s="73"/>
      <c r="DK203" s="74"/>
      <c r="DL203" s="143"/>
      <c r="DM203" s="143"/>
      <c r="DN203" s="143"/>
      <c r="DO203" s="144"/>
      <c r="DP203" s="144"/>
      <c r="DQ203" s="75"/>
    </row>
    <row r="204" spans="68:121" ht="22.5" customHeight="1" x14ac:dyDescent="0.3">
      <c r="BY204" s="72"/>
      <c r="BZ204" s="76"/>
      <c r="CA204" s="76"/>
      <c r="CB204" s="76"/>
      <c r="CC204" s="76"/>
      <c r="CD204" s="130" t="s">
        <v>13</v>
      </c>
      <c r="CE204" s="130"/>
      <c r="CF204" s="77">
        <f t="shared" ref="CF204" si="740">BU202</f>
        <v>23</v>
      </c>
      <c r="CG204" s="78" t="s">
        <v>14</v>
      </c>
      <c r="CH204" s="131" t="str">
        <f t="shared" ref="CH204" ca="1" si="741">BU203</f>
        <v>Kouřim</v>
      </c>
      <c r="CI204" s="131"/>
      <c r="CJ204" s="131"/>
      <c r="CK204" s="131"/>
      <c r="CL204" s="131"/>
      <c r="CM204" s="131"/>
      <c r="CN204" s="131"/>
      <c r="CO204" s="131"/>
      <c r="CP204" s="131"/>
      <c r="CQ204" s="131"/>
      <c r="CR204" s="131"/>
      <c r="CS204" s="131"/>
      <c r="CT204" s="131"/>
      <c r="CU204" s="76"/>
      <c r="CV204" s="76"/>
      <c r="CW204" s="76"/>
      <c r="CX204" s="76"/>
      <c r="CY204" s="76"/>
      <c r="CZ204" s="130" t="s">
        <v>13</v>
      </c>
      <c r="DA204" s="130"/>
      <c r="DB204" s="77">
        <f t="shared" ref="DB204" si="742">BW202</f>
        <v>26</v>
      </c>
      <c r="DC204" s="78" t="s">
        <v>14</v>
      </c>
      <c r="DD204" s="131" t="str">
        <f t="shared" ref="DD204" ca="1" si="743">BW203</f>
        <v>Býchory "B"</v>
      </c>
      <c r="DE204" s="131"/>
      <c r="DF204" s="131"/>
      <c r="DG204" s="131"/>
      <c r="DH204" s="131"/>
      <c r="DI204" s="131"/>
      <c r="DJ204" s="131"/>
      <c r="DK204" s="131"/>
      <c r="DL204" s="131"/>
      <c r="DM204" s="131"/>
      <c r="DN204" s="131"/>
      <c r="DO204" s="131"/>
      <c r="DP204" s="131"/>
      <c r="DQ204" s="75"/>
    </row>
    <row r="205" spans="68:121" ht="22.5" customHeight="1" x14ac:dyDescent="0.3">
      <c r="BY205" s="72"/>
      <c r="BZ205" s="76"/>
      <c r="CA205" s="76"/>
      <c r="CB205" s="76"/>
      <c r="CC205" s="76"/>
      <c r="CD205" s="76"/>
      <c r="CE205" s="76"/>
      <c r="CF205" s="76"/>
      <c r="CG205" s="76"/>
      <c r="CH205" s="76"/>
      <c r="CI205" s="76"/>
      <c r="CJ205" s="76"/>
      <c r="CK205" s="76"/>
      <c r="CL205" s="76"/>
      <c r="CM205" s="76"/>
      <c r="CN205" s="76"/>
      <c r="CO205" s="76"/>
      <c r="CP205" s="76"/>
      <c r="CQ205" s="76"/>
      <c r="CR205" s="76"/>
      <c r="CS205" s="76"/>
      <c r="CT205" s="76"/>
      <c r="CU205" s="76"/>
      <c r="CV205" s="76"/>
      <c r="CW205" s="76"/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76"/>
      <c r="DI205" s="76"/>
      <c r="DJ205" s="76"/>
      <c r="DK205" s="79"/>
      <c r="DL205" s="79"/>
      <c r="DM205" s="79"/>
      <c r="DN205" s="79"/>
      <c r="DO205" s="79"/>
      <c r="DP205" s="79"/>
      <c r="DQ205" s="75"/>
    </row>
    <row r="206" spans="68:121" ht="22.5" customHeight="1" x14ac:dyDescent="0.4">
      <c r="BY206" s="72"/>
      <c r="BZ206" s="80" t="s">
        <v>17</v>
      </c>
      <c r="CA206" s="81">
        <f t="shared" ref="CA206" si="744">CF204</f>
        <v>23</v>
      </c>
      <c r="CB206" s="82" t="s">
        <v>8</v>
      </c>
      <c r="CC206" s="83">
        <v>1</v>
      </c>
      <c r="CD206" s="83">
        <v>2</v>
      </c>
      <c r="CE206" s="83">
        <v>3</v>
      </c>
      <c r="CF206" s="83">
        <v>4</v>
      </c>
      <c r="CG206" s="83">
        <v>5</v>
      </c>
      <c r="CH206" s="83">
        <v>6</v>
      </c>
      <c r="CI206" s="83">
        <v>7</v>
      </c>
      <c r="CJ206" s="83">
        <v>8</v>
      </c>
      <c r="CK206" s="83">
        <v>9</v>
      </c>
      <c r="CL206" s="83">
        <v>10</v>
      </c>
      <c r="CM206" s="83">
        <v>11</v>
      </c>
      <c r="CN206" s="83">
        <v>12</v>
      </c>
      <c r="CO206" s="83">
        <v>13</v>
      </c>
      <c r="CP206" s="83">
        <v>14</v>
      </c>
      <c r="CQ206" s="83">
        <v>15</v>
      </c>
      <c r="CR206" s="83">
        <v>16</v>
      </c>
      <c r="CS206" s="83">
        <v>17</v>
      </c>
      <c r="CT206" s="83">
        <v>18</v>
      </c>
      <c r="CU206" s="83">
        <v>19</v>
      </c>
      <c r="CV206" s="83">
        <v>20</v>
      </c>
      <c r="CW206" s="83">
        <v>21</v>
      </c>
      <c r="CX206" s="83">
        <v>22</v>
      </c>
      <c r="CY206" s="83">
        <v>23</v>
      </c>
      <c r="CZ206" s="83">
        <v>24</v>
      </c>
      <c r="DA206" s="83">
        <v>25</v>
      </c>
      <c r="DB206" s="83">
        <v>26</v>
      </c>
      <c r="DC206" s="83">
        <v>27</v>
      </c>
      <c r="DD206" s="83">
        <v>28</v>
      </c>
      <c r="DE206" s="83">
        <v>29</v>
      </c>
      <c r="DF206" s="83">
        <v>30</v>
      </c>
      <c r="DG206" s="83">
        <v>31</v>
      </c>
      <c r="DH206" s="83">
        <v>32</v>
      </c>
      <c r="DI206" s="83">
        <v>33</v>
      </c>
      <c r="DJ206" s="83">
        <v>34</v>
      </c>
      <c r="DK206" s="84">
        <v>35</v>
      </c>
      <c r="DL206" s="84">
        <v>36</v>
      </c>
      <c r="DM206" s="84">
        <v>37</v>
      </c>
      <c r="DN206" s="84">
        <v>38</v>
      </c>
      <c r="DO206" s="84">
        <v>39</v>
      </c>
      <c r="DP206" s="84">
        <v>40</v>
      </c>
      <c r="DQ206" s="75"/>
    </row>
    <row r="207" spans="68:121" ht="22.5" customHeight="1" x14ac:dyDescent="0.3">
      <c r="BY207" s="72"/>
      <c r="BZ207" s="85"/>
      <c r="CA207" s="86"/>
      <c r="CB207" s="87"/>
      <c r="CC207" s="88"/>
      <c r="CD207" s="88"/>
      <c r="CE207" s="88"/>
      <c r="CF207" s="88"/>
      <c r="CG207" s="88"/>
      <c r="CH207" s="88"/>
      <c r="CI207" s="88"/>
      <c r="CJ207" s="88"/>
      <c r="CK207" s="88"/>
      <c r="CL207" s="88"/>
      <c r="CM207" s="88"/>
      <c r="CN207" s="88"/>
      <c r="CO207" s="88"/>
      <c r="CP207" s="88"/>
      <c r="CQ207" s="88"/>
      <c r="CR207" s="88"/>
      <c r="CS207" s="88"/>
      <c r="CT207" s="88"/>
      <c r="CU207" s="88"/>
      <c r="CV207" s="88"/>
      <c r="CW207" s="88"/>
      <c r="CX207" s="88"/>
      <c r="CY207" s="88"/>
      <c r="CZ207" s="88"/>
      <c r="DA207" s="88"/>
      <c r="DB207" s="88"/>
      <c r="DC207" s="88"/>
      <c r="DD207" s="88"/>
      <c r="DE207" s="88"/>
      <c r="DF207" s="88"/>
      <c r="DG207" s="88"/>
      <c r="DH207" s="88"/>
      <c r="DI207" s="88"/>
      <c r="DJ207" s="88"/>
      <c r="DK207" s="89"/>
      <c r="DL207" s="89"/>
      <c r="DM207" s="89"/>
      <c r="DN207" s="89"/>
      <c r="DO207" s="89"/>
      <c r="DP207" s="89"/>
      <c r="DQ207" s="75"/>
    </row>
    <row r="208" spans="68:121" ht="22.5" customHeight="1" x14ac:dyDescent="0.4">
      <c r="BY208" s="72"/>
      <c r="BZ208" s="90" t="s">
        <v>17</v>
      </c>
      <c r="CA208" s="91">
        <f t="shared" ref="CA208" si="745">DB204</f>
        <v>26</v>
      </c>
      <c r="CB208" s="92" t="s">
        <v>8</v>
      </c>
      <c r="CC208" s="83">
        <v>1</v>
      </c>
      <c r="CD208" s="83">
        <v>2</v>
      </c>
      <c r="CE208" s="83">
        <v>3</v>
      </c>
      <c r="CF208" s="83">
        <v>4</v>
      </c>
      <c r="CG208" s="83">
        <v>5</v>
      </c>
      <c r="CH208" s="83">
        <v>6</v>
      </c>
      <c r="CI208" s="83">
        <v>7</v>
      </c>
      <c r="CJ208" s="83">
        <v>8</v>
      </c>
      <c r="CK208" s="83">
        <v>9</v>
      </c>
      <c r="CL208" s="83">
        <v>10</v>
      </c>
      <c r="CM208" s="83">
        <v>11</v>
      </c>
      <c r="CN208" s="83">
        <v>12</v>
      </c>
      <c r="CO208" s="83">
        <v>13</v>
      </c>
      <c r="CP208" s="83">
        <v>14</v>
      </c>
      <c r="CQ208" s="83">
        <v>15</v>
      </c>
      <c r="CR208" s="83">
        <v>16</v>
      </c>
      <c r="CS208" s="83">
        <v>17</v>
      </c>
      <c r="CT208" s="83">
        <v>18</v>
      </c>
      <c r="CU208" s="83">
        <v>19</v>
      </c>
      <c r="CV208" s="83">
        <v>20</v>
      </c>
      <c r="CW208" s="83">
        <v>21</v>
      </c>
      <c r="CX208" s="83">
        <v>22</v>
      </c>
      <c r="CY208" s="83">
        <v>23</v>
      </c>
      <c r="CZ208" s="83">
        <v>24</v>
      </c>
      <c r="DA208" s="83">
        <v>25</v>
      </c>
      <c r="DB208" s="83">
        <v>26</v>
      </c>
      <c r="DC208" s="83">
        <v>27</v>
      </c>
      <c r="DD208" s="83">
        <v>28</v>
      </c>
      <c r="DE208" s="83">
        <v>29</v>
      </c>
      <c r="DF208" s="83">
        <v>30</v>
      </c>
      <c r="DG208" s="83">
        <v>31</v>
      </c>
      <c r="DH208" s="83">
        <v>32</v>
      </c>
      <c r="DI208" s="83">
        <v>33</v>
      </c>
      <c r="DJ208" s="83">
        <v>34</v>
      </c>
      <c r="DK208" s="84">
        <v>35</v>
      </c>
      <c r="DL208" s="84">
        <v>36</v>
      </c>
      <c r="DM208" s="84">
        <v>37</v>
      </c>
      <c r="DN208" s="84">
        <v>38</v>
      </c>
      <c r="DO208" s="84">
        <v>39</v>
      </c>
      <c r="DP208" s="84">
        <v>40</v>
      </c>
      <c r="DQ208" s="75"/>
    </row>
    <row r="209" spans="68:121" ht="22.5" customHeight="1" thickBot="1" x14ac:dyDescent="0.35">
      <c r="BY209" s="93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  <c r="DK209" s="94"/>
      <c r="DL209" s="94"/>
      <c r="DM209" s="94"/>
      <c r="DN209" s="94"/>
      <c r="DO209" s="94"/>
      <c r="DP209" s="94"/>
      <c r="DQ209" s="95"/>
    </row>
    <row r="210" spans="68:121" ht="22.5" customHeight="1" thickTop="1" x14ac:dyDescent="0.35">
      <c r="BY210" s="137">
        <f t="shared" ref="BY210" si="746">BQ211</f>
        <v>0.45833333333333359</v>
      </c>
      <c r="BZ210" s="138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  <c r="CL210" s="69"/>
      <c r="CM210" s="69"/>
      <c r="CN210" s="69"/>
      <c r="CO210" s="69"/>
      <c r="CP210" s="69"/>
      <c r="CQ210" s="69"/>
      <c r="CR210" s="69"/>
      <c r="CS210" s="69"/>
      <c r="CT210" s="69"/>
      <c r="CU210" s="69"/>
      <c r="CV210" s="69"/>
      <c r="CW210" s="69"/>
      <c r="CX210" s="69"/>
      <c r="CY210" s="69"/>
      <c r="CZ210" s="69"/>
      <c r="DA210" s="69"/>
      <c r="DB210" s="69"/>
      <c r="DC210" s="69"/>
      <c r="DD210" s="69"/>
      <c r="DE210" s="69"/>
      <c r="DF210" s="69"/>
      <c r="DG210" s="69"/>
      <c r="DH210" s="69"/>
      <c r="DI210" s="69"/>
      <c r="DJ210" s="69"/>
      <c r="DK210" s="69"/>
      <c r="DL210" s="69"/>
      <c r="DM210" s="70"/>
      <c r="DN210" s="70" t="s">
        <v>37</v>
      </c>
      <c r="DO210" s="69"/>
      <c r="DP210" s="70" t="str">
        <f t="shared" ref="DP210" si="747">BT212</f>
        <v>A</v>
      </c>
      <c r="DQ210" s="71"/>
    </row>
    <row r="211" spans="68:121" ht="22.5" customHeight="1" x14ac:dyDescent="0.3">
      <c r="BP211" t="str">
        <f t="shared" ref="BP211:BU212" si="748">E51</f>
        <v>11. KOLO</v>
      </c>
      <c r="BQ211">
        <f t="shared" si="748"/>
        <v>0.45833333333333359</v>
      </c>
      <c r="BR211">
        <f t="shared" si="748"/>
        <v>63</v>
      </c>
      <c r="BS211" t="str">
        <f t="shared" si="748"/>
        <v>HŘIŠTĚ</v>
      </c>
      <c r="BT211" t="str">
        <f t="shared" si="748"/>
        <v>skupina</v>
      </c>
      <c r="BU211">
        <f t="shared" si="748"/>
        <v>24</v>
      </c>
      <c r="BW211">
        <f>L51</f>
        <v>25</v>
      </c>
      <c r="BY211" s="72"/>
      <c r="BZ211" s="139" t="str">
        <f t="shared" ref="BZ211" si="749">BP211</f>
        <v>11. KOLO</v>
      </c>
      <c r="CA211" s="139"/>
      <c r="CB211" s="139"/>
      <c r="CC211" s="139"/>
      <c r="CD211" s="73"/>
      <c r="CE211" s="140"/>
      <c r="CF211" s="140"/>
      <c r="CG211" s="73"/>
      <c r="CH211" s="73"/>
      <c r="CI211" s="73"/>
      <c r="CJ211" s="73"/>
      <c r="CK211" s="73"/>
      <c r="CL211" s="73"/>
      <c r="CM211" s="73"/>
      <c r="CN211" s="73"/>
      <c r="CO211" s="73"/>
      <c r="CP211" s="141">
        <f t="shared" ref="CP211" si="750">BR211</f>
        <v>63</v>
      </c>
      <c r="CQ211" s="141"/>
      <c r="CR211" s="141"/>
      <c r="CS211" s="141"/>
      <c r="CT211" s="141"/>
      <c r="CU211" s="142" t="s">
        <v>9</v>
      </c>
      <c r="CV211" s="142"/>
      <c r="CW211" s="142"/>
      <c r="CX211" s="73"/>
      <c r="CY211" s="73"/>
      <c r="CZ211" s="73"/>
      <c r="DA211" s="73"/>
      <c r="DB211" s="73"/>
      <c r="DC211" s="73"/>
      <c r="DD211" s="73"/>
      <c r="DE211" s="73"/>
      <c r="DF211" s="73"/>
      <c r="DG211" s="73"/>
      <c r="DH211" s="73"/>
      <c r="DI211" s="73"/>
      <c r="DJ211" s="73"/>
      <c r="DK211" s="74"/>
      <c r="DL211" s="143" t="s">
        <v>10</v>
      </c>
      <c r="DM211" s="143"/>
      <c r="DN211" s="143"/>
      <c r="DO211" s="144">
        <f t="shared" ref="DO211" si="751">BS212</f>
        <v>3</v>
      </c>
      <c r="DP211" s="144"/>
      <c r="DQ211" s="75"/>
    </row>
    <row r="212" spans="68:121" ht="22.5" customHeight="1" x14ac:dyDescent="0.3">
      <c r="BP212">
        <f t="shared" si="748"/>
        <v>0</v>
      </c>
      <c r="BQ212">
        <f t="shared" si="748"/>
        <v>0</v>
      </c>
      <c r="BR212" t="str">
        <f t="shared" si="748"/>
        <v>zápas</v>
      </c>
      <c r="BS212">
        <f t="shared" si="748"/>
        <v>3</v>
      </c>
      <c r="BT212" t="str">
        <f t="shared" si="748"/>
        <v>A</v>
      </c>
      <c r="BU212" t="str">
        <f t="shared" ca="1" si="748"/>
        <v>Býchory "A"</v>
      </c>
      <c r="BV212">
        <f t="shared" ref="BV212" si="752">K52</f>
        <v>0</v>
      </c>
      <c r="BW212" t="str">
        <f ca="1">L52</f>
        <v>Týnec n.L. "A"</v>
      </c>
      <c r="BY212" s="72"/>
      <c r="BZ212" s="139"/>
      <c r="CA212" s="139"/>
      <c r="CB212" s="139"/>
      <c r="CC212" s="139"/>
      <c r="CD212" s="73"/>
      <c r="CE212" s="140"/>
      <c r="CF212" s="140"/>
      <c r="CG212" s="73"/>
      <c r="CH212" s="73"/>
      <c r="CI212" s="73"/>
      <c r="CJ212" s="73"/>
      <c r="CK212" s="73"/>
      <c r="CL212" s="73"/>
      <c r="CM212" s="73"/>
      <c r="CN212" s="73"/>
      <c r="CO212" s="73"/>
      <c r="CP212" s="141"/>
      <c r="CQ212" s="141"/>
      <c r="CR212" s="141"/>
      <c r="CS212" s="141"/>
      <c r="CT212" s="141"/>
      <c r="CU212" s="142"/>
      <c r="CV212" s="142"/>
      <c r="CW212" s="142"/>
      <c r="CX212" s="73"/>
      <c r="CY212" s="73"/>
      <c r="CZ212" s="73"/>
      <c r="DA212" s="73"/>
      <c r="DB212" s="73"/>
      <c r="DC212" s="73"/>
      <c r="DD212" s="73"/>
      <c r="DE212" s="73"/>
      <c r="DF212" s="73"/>
      <c r="DG212" s="73"/>
      <c r="DH212" s="73"/>
      <c r="DI212" s="73"/>
      <c r="DJ212" s="73"/>
      <c r="DK212" s="74"/>
      <c r="DL212" s="143"/>
      <c r="DM212" s="143"/>
      <c r="DN212" s="143"/>
      <c r="DO212" s="144"/>
      <c r="DP212" s="144"/>
      <c r="DQ212" s="75"/>
    </row>
    <row r="213" spans="68:121" ht="22.5" customHeight="1" x14ac:dyDescent="0.3">
      <c r="BY213" s="72"/>
      <c r="BZ213" s="76"/>
      <c r="CA213" s="76"/>
      <c r="CB213" s="76"/>
      <c r="CC213" s="76"/>
      <c r="CD213" s="130" t="s">
        <v>13</v>
      </c>
      <c r="CE213" s="130"/>
      <c r="CF213" s="77">
        <f t="shared" ref="CF213" si="753">BU211</f>
        <v>24</v>
      </c>
      <c r="CG213" s="78" t="s">
        <v>14</v>
      </c>
      <c r="CH213" s="131" t="str">
        <f t="shared" ref="CH213" ca="1" si="754">BU212</f>
        <v>Býchory "A"</v>
      </c>
      <c r="CI213" s="131"/>
      <c r="CJ213" s="131"/>
      <c r="CK213" s="131"/>
      <c r="CL213" s="131"/>
      <c r="CM213" s="131"/>
      <c r="CN213" s="131"/>
      <c r="CO213" s="131"/>
      <c r="CP213" s="131"/>
      <c r="CQ213" s="131"/>
      <c r="CR213" s="131"/>
      <c r="CS213" s="131"/>
      <c r="CT213" s="131"/>
      <c r="CU213" s="76"/>
      <c r="CV213" s="76"/>
      <c r="CW213" s="76"/>
      <c r="CX213" s="76"/>
      <c r="CY213" s="76"/>
      <c r="CZ213" s="130" t="s">
        <v>13</v>
      </c>
      <c r="DA213" s="130"/>
      <c r="DB213" s="77">
        <f t="shared" ref="DB213" si="755">BW211</f>
        <v>25</v>
      </c>
      <c r="DC213" s="78" t="s">
        <v>14</v>
      </c>
      <c r="DD213" s="131" t="str">
        <f t="shared" ref="DD213" ca="1" si="756">BW212</f>
        <v>Týnec n.L. "A"</v>
      </c>
      <c r="DE213" s="131"/>
      <c r="DF213" s="131"/>
      <c r="DG213" s="131"/>
      <c r="DH213" s="131"/>
      <c r="DI213" s="131"/>
      <c r="DJ213" s="131"/>
      <c r="DK213" s="131"/>
      <c r="DL213" s="131"/>
      <c r="DM213" s="131"/>
      <c r="DN213" s="131"/>
      <c r="DO213" s="131"/>
      <c r="DP213" s="131"/>
      <c r="DQ213" s="75"/>
    </row>
    <row r="214" spans="68:121" ht="22.5" customHeight="1" x14ac:dyDescent="0.3">
      <c r="BY214" s="72"/>
      <c r="BZ214" s="76"/>
      <c r="CA214" s="76"/>
      <c r="CB214" s="76"/>
      <c r="CC214" s="76"/>
      <c r="CD214" s="76"/>
      <c r="CE214" s="76"/>
      <c r="CF214" s="76"/>
      <c r="CG214" s="76"/>
      <c r="CH214" s="76"/>
      <c r="CI214" s="76"/>
      <c r="CJ214" s="76"/>
      <c r="CK214" s="76"/>
      <c r="CL214" s="76"/>
      <c r="CM214" s="76"/>
      <c r="CN214" s="76"/>
      <c r="CO214" s="76"/>
      <c r="CP214" s="76"/>
      <c r="CQ214" s="76"/>
      <c r="CR214" s="76"/>
      <c r="CS214" s="76"/>
      <c r="CT214" s="76"/>
      <c r="CU214" s="76"/>
      <c r="CV214" s="76"/>
      <c r="CW214" s="76"/>
      <c r="CX214" s="76"/>
      <c r="CY214" s="76"/>
      <c r="CZ214" s="76"/>
      <c r="DA214" s="76"/>
      <c r="DB214" s="76"/>
      <c r="DC214" s="76"/>
      <c r="DD214" s="76"/>
      <c r="DE214" s="76"/>
      <c r="DF214" s="76"/>
      <c r="DG214" s="76"/>
      <c r="DH214" s="76"/>
      <c r="DI214" s="76"/>
      <c r="DJ214" s="76"/>
      <c r="DK214" s="79"/>
      <c r="DL214" s="79"/>
      <c r="DM214" s="79"/>
      <c r="DN214" s="79"/>
      <c r="DO214" s="79"/>
      <c r="DP214" s="79"/>
      <c r="DQ214" s="75"/>
    </row>
    <row r="215" spans="68:121" ht="22.5" customHeight="1" x14ac:dyDescent="0.4">
      <c r="BY215" s="72"/>
      <c r="BZ215" s="80" t="s">
        <v>17</v>
      </c>
      <c r="CA215" s="81">
        <f t="shared" ref="CA215" si="757">CF213</f>
        <v>24</v>
      </c>
      <c r="CB215" s="82" t="s">
        <v>8</v>
      </c>
      <c r="CC215" s="83">
        <v>1</v>
      </c>
      <c r="CD215" s="83">
        <v>2</v>
      </c>
      <c r="CE215" s="83">
        <v>3</v>
      </c>
      <c r="CF215" s="83">
        <v>4</v>
      </c>
      <c r="CG215" s="83">
        <v>5</v>
      </c>
      <c r="CH215" s="83">
        <v>6</v>
      </c>
      <c r="CI215" s="83">
        <v>7</v>
      </c>
      <c r="CJ215" s="83">
        <v>8</v>
      </c>
      <c r="CK215" s="83">
        <v>9</v>
      </c>
      <c r="CL215" s="83">
        <v>10</v>
      </c>
      <c r="CM215" s="83">
        <v>11</v>
      </c>
      <c r="CN215" s="83">
        <v>12</v>
      </c>
      <c r="CO215" s="83">
        <v>13</v>
      </c>
      <c r="CP215" s="83">
        <v>14</v>
      </c>
      <c r="CQ215" s="83">
        <v>15</v>
      </c>
      <c r="CR215" s="83">
        <v>16</v>
      </c>
      <c r="CS215" s="83">
        <v>17</v>
      </c>
      <c r="CT215" s="83">
        <v>18</v>
      </c>
      <c r="CU215" s="83">
        <v>19</v>
      </c>
      <c r="CV215" s="83">
        <v>20</v>
      </c>
      <c r="CW215" s="83">
        <v>21</v>
      </c>
      <c r="CX215" s="83">
        <v>22</v>
      </c>
      <c r="CY215" s="83">
        <v>23</v>
      </c>
      <c r="CZ215" s="83">
        <v>24</v>
      </c>
      <c r="DA215" s="83">
        <v>25</v>
      </c>
      <c r="DB215" s="83">
        <v>26</v>
      </c>
      <c r="DC215" s="83">
        <v>27</v>
      </c>
      <c r="DD215" s="83">
        <v>28</v>
      </c>
      <c r="DE215" s="83">
        <v>29</v>
      </c>
      <c r="DF215" s="83">
        <v>30</v>
      </c>
      <c r="DG215" s="83">
        <v>31</v>
      </c>
      <c r="DH215" s="83">
        <v>32</v>
      </c>
      <c r="DI215" s="83">
        <v>33</v>
      </c>
      <c r="DJ215" s="83">
        <v>34</v>
      </c>
      <c r="DK215" s="84">
        <v>35</v>
      </c>
      <c r="DL215" s="84">
        <v>36</v>
      </c>
      <c r="DM215" s="84">
        <v>37</v>
      </c>
      <c r="DN215" s="84">
        <v>38</v>
      </c>
      <c r="DO215" s="84">
        <v>39</v>
      </c>
      <c r="DP215" s="84">
        <v>40</v>
      </c>
      <c r="DQ215" s="75"/>
    </row>
    <row r="216" spans="68:121" ht="22.5" customHeight="1" x14ac:dyDescent="0.3">
      <c r="BY216" s="72"/>
      <c r="BZ216" s="85"/>
      <c r="CA216" s="86"/>
      <c r="CB216" s="87"/>
      <c r="CC216" s="88"/>
      <c r="CD216" s="88"/>
      <c r="CE216" s="88"/>
      <c r="CF216" s="88"/>
      <c r="CG216" s="88"/>
      <c r="CH216" s="88"/>
      <c r="CI216" s="88"/>
      <c r="CJ216" s="88"/>
      <c r="CK216" s="88"/>
      <c r="CL216" s="88"/>
      <c r="CM216" s="88"/>
      <c r="CN216" s="88"/>
      <c r="CO216" s="88"/>
      <c r="CP216" s="88"/>
      <c r="CQ216" s="88"/>
      <c r="CR216" s="88"/>
      <c r="CS216" s="88"/>
      <c r="CT216" s="88"/>
      <c r="CU216" s="88"/>
      <c r="CV216" s="88"/>
      <c r="CW216" s="88"/>
      <c r="CX216" s="88"/>
      <c r="CY216" s="88"/>
      <c r="CZ216" s="88"/>
      <c r="DA216" s="88"/>
      <c r="DB216" s="88"/>
      <c r="DC216" s="88"/>
      <c r="DD216" s="88"/>
      <c r="DE216" s="88"/>
      <c r="DF216" s="88"/>
      <c r="DG216" s="88"/>
      <c r="DH216" s="88"/>
      <c r="DI216" s="88"/>
      <c r="DJ216" s="88"/>
      <c r="DK216" s="89"/>
      <c r="DL216" s="89"/>
      <c r="DM216" s="89"/>
      <c r="DN216" s="89"/>
      <c r="DO216" s="89"/>
      <c r="DP216" s="89"/>
      <c r="DQ216" s="75"/>
    </row>
    <row r="217" spans="68:121" ht="22.5" customHeight="1" x14ac:dyDescent="0.4">
      <c r="BY217" s="72"/>
      <c r="BZ217" s="90" t="s">
        <v>17</v>
      </c>
      <c r="CA217" s="91">
        <f t="shared" ref="CA217" si="758">DB213</f>
        <v>25</v>
      </c>
      <c r="CB217" s="92" t="s">
        <v>8</v>
      </c>
      <c r="CC217" s="83">
        <v>1</v>
      </c>
      <c r="CD217" s="83">
        <v>2</v>
      </c>
      <c r="CE217" s="83">
        <v>3</v>
      </c>
      <c r="CF217" s="83">
        <v>4</v>
      </c>
      <c r="CG217" s="83">
        <v>5</v>
      </c>
      <c r="CH217" s="83">
        <v>6</v>
      </c>
      <c r="CI217" s="83">
        <v>7</v>
      </c>
      <c r="CJ217" s="83">
        <v>8</v>
      </c>
      <c r="CK217" s="83">
        <v>9</v>
      </c>
      <c r="CL217" s="83">
        <v>10</v>
      </c>
      <c r="CM217" s="83">
        <v>11</v>
      </c>
      <c r="CN217" s="83">
        <v>12</v>
      </c>
      <c r="CO217" s="83">
        <v>13</v>
      </c>
      <c r="CP217" s="83">
        <v>14</v>
      </c>
      <c r="CQ217" s="83">
        <v>15</v>
      </c>
      <c r="CR217" s="83">
        <v>16</v>
      </c>
      <c r="CS217" s="83">
        <v>17</v>
      </c>
      <c r="CT217" s="83">
        <v>18</v>
      </c>
      <c r="CU217" s="83">
        <v>19</v>
      </c>
      <c r="CV217" s="83">
        <v>20</v>
      </c>
      <c r="CW217" s="83">
        <v>21</v>
      </c>
      <c r="CX217" s="83">
        <v>22</v>
      </c>
      <c r="CY217" s="83">
        <v>23</v>
      </c>
      <c r="CZ217" s="83">
        <v>24</v>
      </c>
      <c r="DA217" s="83">
        <v>25</v>
      </c>
      <c r="DB217" s="83">
        <v>26</v>
      </c>
      <c r="DC217" s="83">
        <v>27</v>
      </c>
      <c r="DD217" s="83">
        <v>28</v>
      </c>
      <c r="DE217" s="83">
        <v>29</v>
      </c>
      <c r="DF217" s="83">
        <v>30</v>
      </c>
      <c r="DG217" s="83">
        <v>31</v>
      </c>
      <c r="DH217" s="83">
        <v>32</v>
      </c>
      <c r="DI217" s="83">
        <v>33</v>
      </c>
      <c r="DJ217" s="83">
        <v>34</v>
      </c>
      <c r="DK217" s="84">
        <v>35</v>
      </c>
      <c r="DL217" s="84">
        <v>36</v>
      </c>
      <c r="DM217" s="84">
        <v>37</v>
      </c>
      <c r="DN217" s="84">
        <v>38</v>
      </c>
      <c r="DO217" s="84">
        <v>39</v>
      </c>
      <c r="DP217" s="84">
        <v>40</v>
      </c>
      <c r="DQ217" s="75"/>
    </row>
    <row r="218" spans="68:121" ht="22.5" customHeight="1" thickBot="1" x14ac:dyDescent="0.35">
      <c r="BY218" s="93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  <c r="DK218" s="94"/>
      <c r="DL218" s="94"/>
      <c r="DM218" s="94"/>
      <c r="DN218" s="94"/>
      <c r="DO218" s="94"/>
      <c r="DP218" s="94"/>
      <c r="DQ218" s="95"/>
    </row>
    <row r="219" spans="68:121" ht="22.5" customHeight="1" thickTop="1" x14ac:dyDescent="0.35">
      <c r="BY219" s="137">
        <f t="shared" ref="BY219" si="759">BQ220</f>
        <v>0.46666666666666695</v>
      </c>
      <c r="BZ219" s="138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  <c r="CO219" s="69"/>
      <c r="CP219" s="69"/>
      <c r="CQ219" s="69"/>
      <c r="CR219" s="69"/>
      <c r="CS219" s="69"/>
      <c r="CT219" s="69"/>
      <c r="CU219" s="69"/>
      <c r="CV219" s="69"/>
      <c r="CW219" s="69"/>
      <c r="CX219" s="69"/>
      <c r="CY219" s="69"/>
      <c r="CZ219" s="69"/>
      <c r="DA219" s="69"/>
      <c r="DB219" s="69"/>
      <c r="DC219" s="69"/>
      <c r="DD219" s="69"/>
      <c r="DE219" s="69"/>
      <c r="DF219" s="69"/>
      <c r="DG219" s="69"/>
      <c r="DH219" s="69"/>
      <c r="DI219" s="69"/>
      <c r="DJ219" s="69"/>
      <c r="DK219" s="69"/>
      <c r="DL219" s="69"/>
      <c r="DM219" s="70"/>
      <c r="DN219" s="70" t="s">
        <v>37</v>
      </c>
      <c r="DO219" s="69"/>
      <c r="DP219" s="70" t="str">
        <f t="shared" ref="DP219" si="760">BT221</f>
        <v>A</v>
      </c>
      <c r="DQ219" s="71"/>
    </row>
    <row r="220" spans="68:121" ht="22.5" customHeight="1" x14ac:dyDescent="0.3">
      <c r="BP220" t="str">
        <f t="shared" ref="BP220:BU221" si="761">E53</f>
        <v>12. KOLO</v>
      </c>
      <c r="BQ220">
        <f t="shared" si="761"/>
        <v>0.46666666666666695</v>
      </c>
      <c r="BR220">
        <f t="shared" si="761"/>
        <v>69</v>
      </c>
      <c r="BS220" t="str">
        <f t="shared" si="761"/>
        <v>HŘIŠTĚ</v>
      </c>
      <c r="BT220" t="str">
        <f t="shared" si="761"/>
        <v>skupina</v>
      </c>
      <c r="BU220">
        <f t="shared" si="761"/>
        <v>9</v>
      </c>
      <c r="BW220">
        <f>L53</f>
        <v>24</v>
      </c>
      <c r="BY220" s="72"/>
      <c r="BZ220" s="139" t="str">
        <f t="shared" ref="BZ220" si="762">BP220</f>
        <v>12. KOLO</v>
      </c>
      <c r="CA220" s="139"/>
      <c r="CB220" s="139"/>
      <c r="CC220" s="139"/>
      <c r="CD220" s="73"/>
      <c r="CE220" s="140"/>
      <c r="CF220" s="140"/>
      <c r="CG220" s="73"/>
      <c r="CH220" s="73"/>
      <c r="CI220" s="73"/>
      <c r="CJ220" s="73"/>
      <c r="CK220" s="73"/>
      <c r="CL220" s="73"/>
      <c r="CM220" s="73"/>
      <c r="CN220" s="73"/>
      <c r="CO220" s="73"/>
      <c r="CP220" s="141">
        <f t="shared" ref="CP220" si="763">BR220</f>
        <v>69</v>
      </c>
      <c r="CQ220" s="141"/>
      <c r="CR220" s="141"/>
      <c r="CS220" s="141"/>
      <c r="CT220" s="141"/>
      <c r="CU220" s="142" t="s">
        <v>9</v>
      </c>
      <c r="CV220" s="142"/>
      <c r="CW220" s="142"/>
      <c r="CX220" s="73"/>
      <c r="CY220" s="73"/>
      <c r="CZ220" s="73"/>
      <c r="DA220" s="73"/>
      <c r="DB220" s="73"/>
      <c r="DC220" s="73"/>
      <c r="DD220" s="73"/>
      <c r="DE220" s="73"/>
      <c r="DF220" s="73"/>
      <c r="DG220" s="73"/>
      <c r="DH220" s="73"/>
      <c r="DI220" s="73"/>
      <c r="DJ220" s="73"/>
      <c r="DK220" s="74"/>
      <c r="DL220" s="143" t="s">
        <v>10</v>
      </c>
      <c r="DM220" s="143"/>
      <c r="DN220" s="143"/>
      <c r="DO220" s="144">
        <f t="shared" ref="DO220" si="764">BS221</f>
        <v>3</v>
      </c>
      <c r="DP220" s="144"/>
      <c r="DQ220" s="75"/>
    </row>
    <row r="221" spans="68:121" ht="22.5" customHeight="1" x14ac:dyDescent="0.3">
      <c r="BP221">
        <f t="shared" si="761"/>
        <v>0</v>
      </c>
      <c r="BQ221">
        <f t="shared" si="761"/>
        <v>0</v>
      </c>
      <c r="BR221" t="str">
        <f t="shared" si="761"/>
        <v>zápas</v>
      </c>
      <c r="BS221">
        <f t="shared" si="761"/>
        <v>3</v>
      </c>
      <c r="BT221" t="str">
        <f t="shared" si="761"/>
        <v>A</v>
      </c>
      <c r="BU221" t="str">
        <f t="shared" ca="1" si="761"/>
        <v>Ovčárecká "A"</v>
      </c>
      <c r="BV221">
        <f t="shared" ref="BV221" si="765">K54</f>
        <v>0</v>
      </c>
      <c r="BW221" t="str">
        <f ca="1">L54</f>
        <v>Býchory "A"</v>
      </c>
      <c r="BY221" s="72"/>
      <c r="BZ221" s="139"/>
      <c r="CA221" s="139"/>
      <c r="CB221" s="139"/>
      <c r="CC221" s="139"/>
      <c r="CD221" s="73"/>
      <c r="CE221" s="140"/>
      <c r="CF221" s="140"/>
      <c r="CG221" s="73"/>
      <c r="CH221" s="73"/>
      <c r="CI221" s="73"/>
      <c r="CJ221" s="73"/>
      <c r="CK221" s="73"/>
      <c r="CL221" s="73"/>
      <c r="CM221" s="73"/>
      <c r="CN221" s="73"/>
      <c r="CO221" s="73"/>
      <c r="CP221" s="141"/>
      <c r="CQ221" s="141"/>
      <c r="CR221" s="141"/>
      <c r="CS221" s="141"/>
      <c r="CT221" s="141"/>
      <c r="CU221" s="142"/>
      <c r="CV221" s="142"/>
      <c r="CW221" s="142"/>
      <c r="CX221" s="73"/>
      <c r="CY221" s="73"/>
      <c r="CZ221" s="73"/>
      <c r="DA221" s="73"/>
      <c r="DB221" s="73"/>
      <c r="DC221" s="73"/>
      <c r="DD221" s="73"/>
      <c r="DE221" s="73"/>
      <c r="DF221" s="73"/>
      <c r="DG221" s="73"/>
      <c r="DH221" s="73"/>
      <c r="DI221" s="73"/>
      <c r="DJ221" s="73"/>
      <c r="DK221" s="74"/>
      <c r="DL221" s="143"/>
      <c r="DM221" s="143"/>
      <c r="DN221" s="143"/>
      <c r="DO221" s="144"/>
      <c r="DP221" s="144"/>
      <c r="DQ221" s="75"/>
    </row>
    <row r="222" spans="68:121" ht="22.5" customHeight="1" x14ac:dyDescent="0.3">
      <c r="BY222" s="72"/>
      <c r="BZ222" s="76"/>
      <c r="CA222" s="76"/>
      <c r="CB222" s="76"/>
      <c r="CC222" s="76"/>
      <c r="CD222" s="130" t="s">
        <v>13</v>
      </c>
      <c r="CE222" s="130"/>
      <c r="CF222" s="77">
        <f t="shared" ref="CF222" si="766">BU220</f>
        <v>9</v>
      </c>
      <c r="CG222" s="78" t="s">
        <v>14</v>
      </c>
      <c r="CH222" s="131" t="str">
        <f t="shared" ref="CH222" ca="1" si="767">BU221</f>
        <v>Ovčárecká "A"</v>
      </c>
      <c r="CI222" s="131"/>
      <c r="CJ222" s="131"/>
      <c r="CK222" s="131"/>
      <c r="CL222" s="131"/>
      <c r="CM222" s="131"/>
      <c r="CN222" s="131"/>
      <c r="CO222" s="131"/>
      <c r="CP222" s="131"/>
      <c r="CQ222" s="131"/>
      <c r="CR222" s="131"/>
      <c r="CS222" s="131"/>
      <c r="CT222" s="131"/>
      <c r="CU222" s="76"/>
      <c r="CV222" s="76"/>
      <c r="CW222" s="76"/>
      <c r="CX222" s="76"/>
      <c r="CY222" s="76"/>
      <c r="CZ222" s="130" t="s">
        <v>13</v>
      </c>
      <c r="DA222" s="130"/>
      <c r="DB222" s="77">
        <f t="shared" ref="DB222" si="768">BW220</f>
        <v>24</v>
      </c>
      <c r="DC222" s="78" t="s">
        <v>14</v>
      </c>
      <c r="DD222" s="131" t="str">
        <f t="shared" ref="DD222" ca="1" si="769">BW221</f>
        <v>Býchory "A"</v>
      </c>
      <c r="DE222" s="131"/>
      <c r="DF222" s="131"/>
      <c r="DG222" s="131"/>
      <c r="DH222" s="131"/>
      <c r="DI222" s="131"/>
      <c r="DJ222" s="131"/>
      <c r="DK222" s="131"/>
      <c r="DL222" s="131"/>
      <c r="DM222" s="131"/>
      <c r="DN222" s="131"/>
      <c r="DO222" s="131"/>
      <c r="DP222" s="131"/>
      <c r="DQ222" s="75"/>
    </row>
    <row r="223" spans="68:121" ht="22.5" customHeight="1" x14ac:dyDescent="0.3">
      <c r="BY223" s="72"/>
      <c r="BZ223" s="76"/>
      <c r="CA223" s="76"/>
      <c r="CB223" s="76"/>
      <c r="CC223" s="76"/>
      <c r="CD223" s="76"/>
      <c r="CE223" s="76"/>
      <c r="CF223" s="76"/>
      <c r="CG223" s="76"/>
      <c r="CH223" s="76"/>
      <c r="CI223" s="76"/>
      <c r="CJ223" s="76"/>
      <c r="CK223" s="76"/>
      <c r="CL223" s="76"/>
      <c r="CM223" s="76"/>
      <c r="CN223" s="76"/>
      <c r="CO223" s="76"/>
      <c r="CP223" s="76"/>
      <c r="CQ223" s="76"/>
      <c r="CR223" s="76"/>
      <c r="CS223" s="76"/>
      <c r="CT223" s="76"/>
      <c r="CU223" s="76"/>
      <c r="CV223" s="76"/>
      <c r="CW223" s="76"/>
      <c r="CX223" s="76"/>
      <c r="CY223" s="76"/>
      <c r="CZ223" s="76"/>
      <c r="DA223" s="76"/>
      <c r="DB223" s="76"/>
      <c r="DC223" s="76"/>
      <c r="DD223" s="76"/>
      <c r="DE223" s="76"/>
      <c r="DF223" s="76"/>
      <c r="DG223" s="76"/>
      <c r="DH223" s="76"/>
      <c r="DI223" s="76"/>
      <c r="DJ223" s="76"/>
      <c r="DK223" s="79"/>
      <c r="DL223" s="79"/>
      <c r="DM223" s="79"/>
      <c r="DN223" s="79"/>
      <c r="DO223" s="79"/>
      <c r="DP223" s="79"/>
      <c r="DQ223" s="75"/>
    </row>
    <row r="224" spans="68:121" ht="22.5" customHeight="1" x14ac:dyDescent="0.4">
      <c r="BY224" s="72"/>
      <c r="BZ224" s="80" t="s">
        <v>17</v>
      </c>
      <c r="CA224" s="81">
        <f t="shared" ref="CA224" si="770">CF222</f>
        <v>9</v>
      </c>
      <c r="CB224" s="82" t="s">
        <v>8</v>
      </c>
      <c r="CC224" s="83">
        <v>1</v>
      </c>
      <c r="CD224" s="83">
        <v>2</v>
      </c>
      <c r="CE224" s="83">
        <v>3</v>
      </c>
      <c r="CF224" s="83">
        <v>4</v>
      </c>
      <c r="CG224" s="83">
        <v>5</v>
      </c>
      <c r="CH224" s="83">
        <v>6</v>
      </c>
      <c r="CI224" s="83">
        <v>7</v>
      </c>
      <c r="CJ224" s="83">
        <v>8</v>
      </c>
      <c r="CK224" s="83">
        <v>9</v>
      </c>
      <c r="CL224" s="83">
        <v>10</v>
      </c>
      <c r="CM224" s="83">
        <v>11</v>
      </c>
      <c r="CN224" s="83">
        <v>12</v>
      </c>
      <c r="CO224" s="83">
        <v>13</v>
      </c>
      <c r="CP224" s="83">
        <v>14</v>
      </c>
      <c r="CQ224" s="83">
        <v>15</v>
      </c>
      <c r="CR224" s="83">
        <v>16</v>
      </c>
      <c r="CS224" s="83">
        <v>17</v>
      </c>
      <c r="CT224" s="83">
        <v>18</v>
      </c>
      <c r="CU224" s="83">
        <v>19</v>
      </c>
      <c r="CV224" s="83">
        <v>20</v>
      </c>
      <c r="CW224" s="83">
        <v>21</v>
      </c>
      <c r="CX224" s="83">
        <v>22</v>
      </c>
      <c r="CY224" s="83">
        <v>23</v>
      </c>
      <c r="CZ224" s="83">
        <v>24</v>
      </c>
      <c r="DA224" s="83">
        <v>25</v>
      </c>
      <c r="DB224" s="83">
        <v>26</v>
      </c>
      <c r="DC224" s="83">
        <v>27</v>
      </c>
      <c r="DD224" s="83">
        <v>28</v>
      </c>
      <c r="DE224" s="83">
        <v>29</v>
      </c>
      <c r="DF224" s="83">
        <v>30</v>
      </c>
      <c r="DG224" s="83">
        <v>31</v>
      </c>
      <c r="DH224" s="83">
        <v>32</v>
      </c>
      <c r="DI224" s="83">
        <v>33</v>
      </c>
      <c r="DJ224" s="83">
        <v>34</v>
      </c>
      <c r="DK224" s="84">
        <v>35</v>
      </c>
      <c r="DL224" s="84">
        <v>36</v>
      </c>
      <c r="DM224" s="84">
        <v>37</v>
      </c>
      <c r="DN224" s="84">
        <v>38</v>
      </c>
      <c r="DO224" s="84">
        <v>39</v>
      </c>
      <c r="DP224" s="84">
        <v>40</v>
      </c>
      <c r="DQ224" s="75"/>
    </row>
    <row r="225" spans="68:121" ht="22.5" customHeight="1" x14ac:dyDescent="0.3">
      <c r="BY225" s="72"/>
      <c r="BZ225" s="85"/>
      <c r="CA225" s="86"/>
      <c r="CB225" s="87"/>
      <c r="CC225" s="88"/>
      <c r="CD225" s="88"/>
      <c r="CE225" s="88"/>
      <c r="CF225" s="88"/>
      <c r="CG225" s="88"/>
      <c r="CH225" s="88"/>
      <c r="CI225" s="88"/>
      <c r="CJ225" s="88"/>
      <c r="CK225" s="88"/>
      <c r="CL225" s="88"/>
      <c r="CM225" s="88"/>
      <c r="CN225" s="88"/>
      <c r="CO225" s="88"/>
      <c r="CP225" s="88"/>
      <c r="CQ225" s="88"/>
      <c r="CR225" s="88"/>
      <c r="CS225" s="88"/>
      <c r="CT225" s="88"/>
      <c r="CU225" s="88"/>
      <c r="CV225" s="88"/>
      <c r="CW225" s="88"/>
      <c r="CX225" s="88"/>
      <c r="CY225" s="88"/>
      <c r="CZ225" s="88"/>
      <c r="DA225" s="88"/>
      <c r="DB225" s="88"/>
      <c r="DC225" s="88"/>
      <c r="DD225" s="88"/>
      <c r="DE225" s="88"/>
      <c r="DF225" s="88"/>
      <c r="DG225" s="88"/>
      <c r="DH225" s="88"/>
      <c r="DI225" s="88"/>
      <c r="DJ225" s="88"/>
      <c r="DK225" s="89"/>
      <c r="DL225" s="89"/>
      <c r="DM225" s="89"/>
      <c r="DN225" s="89"/>
      <c r="DO225" s="89"/>
      <c r="DP225" s="89"/>
      <c r="DQ225" s="75"/>
    </row>
    <row r="226" spans="68:121" ht="22.5" customHeight="1" x14ac:dyDescent="0.4">
      <c r="BY226" s="72"/>
      <c r="BZ226" s="90" t="s">
        <v>17</v>
      </c>
      <c r="CA226" s="91">
        <f t="shared" ref="CA226" si="771">DB222</f>
        <v>24</v>
      </c>
      <c r="CB226" s="92" t="s">
        <v>8</v>
      </c>
      <c r="CC226" s="83">
        <v>1</v>
      </c>
      <c r="CD226" s="83">
        <v>2</v>
      </c>
      <c r="CE226" s="83">
        <v>3</v>
      </c>
      <c r="CF226" s="83">
        <v>4</v>
      </c>
      <c r="CG226" s="83">
        <v>5</v>
      </c>
      <c r="CH226" s="83">
        <v>6</v>
      </c>
      <c r="CI226" s="83">
        <v>7</v>
      </c>
      <c r="CJ226" s="83">
        <v>8</v>
      </c>
      <c r="CK226" s="83">
        <v>9</v>
      </c>
      <c r="CL226" s="83">
        <v>10</v>
      </c>
      <c r="CM226" s="83">
        <v>11</v>
      </c>
      <c r="CN226" s="83">
        <v>12</v>
      </c>
      <c r="CO226" s="83">
        <v>13</v>
      </c>
      <c r="CP226" s="83">
        <v>14</v>
      </c>
      <c r="CQ226" s="83">
        <v>15</v>
      </c>
      <c r="CR226" s="83">
        <v>16</v>
      </c>
      <c r="CS226" s="83">
        <v>17</v>
      </c>
      <c r="CT226" s="83">
        <v>18</v>
      </c>
      <c r="CU226" s="83">
        <v>19</v>
      </c>
      <c r="CV226" s="83">
        <v>20</v>
      </c>
      <c r="CW226" s="83">
        <v>21</v>
      </c>
      <c r="CX226" s="83">
        <v>22</v>
      </c>
      <c r="CY226" s="83">
        <v>23</v>
      </c>
      <c r="CZ226" s="83">
        <v>24</v>
      </c>
      <c r="DA226" s="83">
        <v>25</v>
      </c>
      <c r="DB226" s="83">
        <v>26</v>
      </c>
      <c r="DC226" s="83">
        <v>27</v>
      </c>
      <c r="DD226" s="83">
        <v>28</v>
      </c>
      <c r="DE226" s="83">
        <v>29</v>
      </c>
      <c r="DF226" s="83">
        <v>30</v>
      </c>
      <c r="DG226" s="83">
        <v>31</v>
      </c>
      <c r="DH226" s="83">
        <v>32</v>
      </c>
      <c r="DI226" s="83">
        <v>33</v>
      </c>
      <c r="DJ226" s="83">
        <v>34</v>
      </c>
      <c r="DK226" s="84">
        <v>35</v>
      </c>
      <c r="DL226" s="84">
        <v>36</v>
      </c>
      <c r="DM226" s="84">
        <v>37</v>
      </c>
      <c r="DN226" s="84">
        <v>38</v>
      </c>
      <c r="DO226" s="84">
        <v>39</v>
      </c>
      <c r="DP226" s="84">
        <v>40</v>
      </c>
      <c r="DQ226" s="75"/>
    </row>
    <row r="227" spans="68:121" ht="22.5" customHeight="1" thickBot="1" x14ac:dyDescent="0.35">
      <c r="BY227" s="93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4"/>
      <c r="CP227" s="94"/>
      <c r="CQ227" s="94"/>
      <c r="CR227" s="94"/>
      <c r="CS227" s="94"/>
      <c r="CT227" s="94"/>
      <c r="CU227" s="94"/>
      <c r="CV227" s="94"/>
      <c r="CW227" s="94"/>
      <c r="CX227" s="94"/>
      <c r="CY227" s="94"/>
      <c r="CZ227" s="94"/>
      <c r="DA227" s="94"/>
      <c r="DB227" s="94"/>
      <c r="DC227" s="94"/>
      <c r="DD227" s="94"/>
      <c r="DE227" s="94"/>
      <c r="DF227" s="94"/>
      <c r="DG227" s="94"/>
      <c r="DH227" s="94"/>
      <c r="DI227" s="94"/>
      <c r="DJ227" s="94"/>
      <c r="DK227" s="94"/>
      <c r="DL227" s="94"/>
      <c r="DM227" s="94"/>
      <c r="DN227" s="94"/>
      <c r="DO227" s="94"/>
      <c r="DP227" s="94"/>
      <c r="DQ227" s="95"/>
    </row>
    <row r="228" spans="68:121" ht="22.5" customHeight="1" thickTop="1" x14ac:dyDescent="0.35">
      <c r="BY228" s="137">
        <f t="shared" ref="BY228" si="772">BQ229</f>
        <v>0.47500000000000031</v>
      </c>
      <c r="BZ228" s="138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  <c r="DA228" s="69"/>
      <c r="DB228" s="69"/>
      <c r="DC228" s="69"/>
      <c r="DD228" s="69"/>
      <c r="DE228" s="69"/>
      <c r="DF228" s="69"/>
      <c r="DG228" s="69"/>
      <c r="DH228" s="69"/>
      <c r="DI228" s="69"/>
      <c r="DJ228" s="69"/>
      <c r="DK228" s="69"/>
      <c r="DL228" s="69"/>
      <c r="DM228" s="70"/>
      <c r="DN228" s="70" t="s">
        <v>37</v>
      </c>
      <c r="DO228" s="69"/>
      <c r="DP228" s="70" t="str">
        <f t="shared" ref="DP228" si="773">BT230</f>
        <v>C</v>
      </c>
      <c r="DQ228" s="71"/>
    </row>
    <row r="229" spans="68:121" ht="22.5" customHeight="1" x14ac:dyDescent="0.3">
      <c r="BP229" t="str">
        <f t="shared" ref="BP229:BU230" si="774">E55</f>
        <v>13. KOLO</v>
      </c>
      <c r="BQ229">
        <f t="shared" si="774"/>
        <v>0.47500000000000031</v>
      </c>
      <c r="BR229">
        <f t="shared" si="774"/>
        <v>75</v>
      </c>
      <c r="BS229" t="str">
        <f t="shared" si="774"/>
        <v>HŘIŠTĚ</v>
      </c>
      <c r="BT229" t="str">
        <f t="shared" si="774"/>
        <v>skupina</v>
      </c>
      <c r="BU229">
        <f t="shared" si="774"/>
        <v>6</v>
      </c>
      <c r="BW229">
        <f>L55</f>
        <v>27</v>
      </c>
      <c r="BY229" s="72"/>
      <c r="BZ229" s="139" t="str">
        <f t="shared" ref="BZ229" si="775">BP229</f>
        <v>13. KOLO</v>
      </c>
      <c r="CA229" s="139"/>
      <c r="CB229" s="139"/>
      <c r="CC229" s="139"/>
      <c r="CD229" s="73"/>
      <c r="CE229" s="140"/>
      <c r="CF229" s="140"/>
      <c r="CG229" s="73"/>
      <c r="CH229" s="73"/>
      <c r="CI229" s="73"/>
      <c r="CJ229" s="73"/>
      <c r="CK229" s="73"/>
      <c r="CL229" s="73"/>
      <c r="CM229" s="73"/>
      <c r="CN229" s="73"/>
      <c r="CO229" s="73"/>
      <c r="CP229" s="141">
        <f t="shared" ref="CP229" si="776">BR229</f>
        <v>75</v>
      </c>
      <c r="CQ229" s="141"/>
      <c r="CR229" s="141"/>
      <c r="CS229" s="141"/>
      <c r="CT229" s="141"/>
      <c r="CU229" s="142" t="s">
        <v>9</v>
      </c>
      <c r="CV229" s="142"/>
      <c r="CW229" s="142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4"/>
      <c r="DL229" s="143" t="s">
        <v>10</v>
      </c>
      <c r="DM229" s="143"/>
      <c r="DN229" s="143"/>
      <c r="DO229" s="144">
        <f t="shared" ref="DO229" si="777">BS230</f>
        <v>3</v>
      </c>
      <c r="DP229" s="144"/>
      <c r="DQ229" s="75"/>
    </row>
    <row r="230" spans="68:121" ht="22.5" customHeight="1" x14ac:dyDescent="0.3">
      <c r="BP230">
        <f t="shared" si="774"/>
        <v>0</v>
      </c>
      <c r="BQ230">
        <f t="shared" si="774"/>
        <v>0</v>
      </c>
      <c r="BR230" t="str">
        <f t="shared" si="774"/>
        <v>zápas</v>
      </c>
      <c r="BS230">
        <f t="shared" si="774"/>
        <v>3</v>
      </c>
      <c r="BT230" t="str">
        <f t="shared" si="774"/>
        <v>C</v>
      </c>
      <c r="BU230" t="str">
        <f t="shared" ca="1" si="774"/>
        <v>Č.Pečky "A"</v>
      </c>
      <c r="BV230">
        <f t="shared" ref="BV230" si="778">K56</f>
        <v>0</v>
      </c>
      <c r="BW230" t="str">
        <f ca="1">L56</f>
        <v>Týnec n.L. "B"</v>
      </c>
      <c r="BY230" s="72"/>
      <c r="BZ230" s="139"/>
      <c r="CA230" s="139"/>
      <c r="CB230" s="139"/>
      <c r="CC230" s="139"/>
      <c r="CD230" s="73"/>
      <c r="CE230" s="140"/>
      <c r="CF230" s="140"/>
      <c r="CG230" s="73"/>
      <c r="CH230" s="73"/>
      <c r="CI230" s="73"/>
      <c r="CJ230" s="73"/>
      <c r="CK230" s="73"/>
      <c r="CL230" s="73"/>
      <c r="CM230" s="73"/>
      <c r="CN230" s="73"/>
      <c r="CO230" s="73"/>
      <c r="CP230" s="141"/>
      <c r="CQ230" s="141"/>
      <c r="CR230" s="141"/>
      <c r="CS230" s="141"/>
      <c r="CT230" s="141"/>
      <c r="CU230" s="142"/>
      <c r="CV230" s="142"/>
      <c r="CW230" s="142"/>
      <c r="CX230" s="73"/>
      <c r="CY230" s="73"/>
      <c r="CZ230" s="73"/>
      <c r="DA230" s="73"/>
      <c r="DB230" s="73"/>
      <c r="DC230" s="73"/>
      <c r="DD230" s="73"/>
      <c r="DE230" s="73"/>
      <c r="DF230" s="73"/>
      <c r="DG230" s="73"/>
      <c r="DH230" s="73"/>
      <c r="DI230" s="73"/>
      <c r="DJ230" s="73"/>
      <c r="DK230" s="74"/>
      <c r="DL230" s="143"/>
      <c r="DM230" s="143"/>
      <c r="DN230" s="143"/>
      <c r="DO230" s="144"/>
      <c r="DP230" s="144"/>
      <c r="DQ230" s="75"/>
    </row>
    <row r="231" spans="68:121" ht="22.5" customHeight="1" x14ac:dyDescent="0.3">
      <c r="BY231" s="72"/>
      <c r="BZ231" s="76"/>
      <c r="CA231" s="76"/>
      <c r="CB231" s="76"/>
      <c r="CC231" s="76"/>
      <c r="CD231" s="130" t="s">
        <v>13</v>
      </c>
      <c r="CE231" s="130"/>
      <c r="CF231" s="77">
        <f t="shared" ref="CF231" si="779">BU229</f>
        <v>6</v>
      </c>
      <c r="CG231" s="78" t="s">
        <v>14</v>
      </c>
      <c r="CH231" s="131" t="str">
        <f t="shared" ref="CH231" ca="1" si="780">BU230</f>
        <v>Č.Pečky "A"</v>
      </c>
      <c r="CI231" s="131"/>
      <c r="CJ231" s="131"/>
      <c r="CK231" s="131"/>
      <c r="CL231" s="131"/>
      <c r="CM231" s="131"/>
      <c r="CN231" s="131"/>
      <c r="CO231" s="131"/>
      <c r="CP231" s="131"/>
      <c r="CQ231" s="131"/>
      <c r="CR231" s="131"/>
      <c r="CS231" s="131"/>
      <c r="CT231" s="131"/>
      <c r="CU231" s="76"/>
      <c r="CV231" s="76"/>
      <c r="CW231" s="76"/>
      <c r="CX231" s="76"/>
      <c r="CY231" s="76"/>
      <c r="CZ231" s="130" t="s">
        <v>13</v>
      </c>
      <c r="DA231" s="130"/>
      <c r="DB231" s="77">
        <f t="shared" ref="DB231" si="781">BW229</f>
        <v>27</v>
      </c>
      <c r="DC231" s="78" t="s">
        <v>14</v>
      </c>
      <c r="DD231" s="131" t="str">
        <f t="shared" ref="DD231" ca="1" si="782">BW230</f>
        <v>Týnec n.L. "B"</v>
      </c>
      <c r="DE231" s="131"/>
      <c r="DF231" s="131"/>
      <c r="DG231" s="131"/>
      <c r="DH231" s="131"/>
      <c r="DI231" s="131"/>
      <c r="DJ231" s="131"/>
      <c r="DK231" s="131"/>
      <c r="DL231" s="131"/>
      <c r="DM231" s="131"/>
      <c r="DN231" s="131"/>
      <c r="DO231" s="131"/>
      <c r="DP231" s="131"/>
      <c r="DQ231" s="75"/>
    </row>
    <row r="232" spans="68:121" ht="22.5" customHeight="1" x14ac:dyDescent="0.3">
      <c r="BY232" s="72"/>
      <c r="BZ232" s="76"/>
      <c r="CA232" s="76"/>
      <c r="CB232" s="76"/>
      <c r="CC232" s="76"/>
      <c r="CD232" s="76"/>
      <c r="CE232" s="76"/>
      <c r="CF232" s="76"/>
      <c r="CG232" s="76"/>
      <c r="CH232" s="76"/>
      <c r="CI232" s="76"/>
      <c r="CJ232" s="76"/>
      <c r="CK232" s="76"/>
      <c r="CL232" s="76"/>
      <c r="CM232" s="76"/>
      <c r="CN232" s="76"/>
      <c r="CO232" s="76"/>
      <c r="CP232" s="76"/>
      <c r="CQ232" s="76"/>
      <c r="CR232" s="76"/>
      <c r="CS232" s="76"/>
      <c r="CT232" s="76"/>
      <c r="CU232" s="76"/>
      <c r="CV232" s="76"/>
      <c r="CW232" s="76"/>
      <c r="CX232" s="76"/>
      <c r="CY232" s="76"/>
      <c r="CZ232" s="76"/>
      <c r="DA232" s="76"/>
      <c r="DB232" s="76"/>
      <c r="DC232" s="76"/>
      <c r="DD232" s="76"/>
      <c r="DE232" s="76"/>
      <c r="DF232" s="76"/>
      <c r="DG232" s="76"/>
      <c r="DH232" s="76"/>
      <c r="DI232" s="76"/>
      <c r="DJ232" s="76"/>
      <c r="DK232" s="79"/>
      <c r="DL232" s="79"/>
      <c r="DM232" s="79"/>
      <c r="DN232" s="79"/>
      <c r="DO232" s="79"/>
      <c r="DP232" s="79"/>
      <c r="DQ232" s="75"/>
    </row>
    <row r="233" spans="68:121" ht="22.5" customHeight="1" x14ac:dyDescent="0.4">
      <c r="BY233" s="72"/>
      <c r="BZ233" s="80" t="s">
        <v>17</v>
      </c>
      <c r="CA233" s="81">
        <f t="shared" ref="CA233" si="783">CF231</f>
        <v>6</v>
      </c>
      <c r="CB233" s="82" t="s">
        <v>8</v>
      </c>
      <c r="CC233" s="83">
        <v>1</v>
      </c>
      <c r="CD233" s="83">
        <v>2</v>
      </c>
      <c r="CE233" s="83">
        <v>3</v>
      </c>
      <c r="CF233" s="83">
        <v>4</v>
      </c>
      <c r="CG233" s="83">
        <v>5</v>
      </c>
      <c r="CH233" s="83">
        <v>6</v>
      </c>
      <c r="CI233" s="83">
        <v>7</v>
      </c>
      <c r="CJ233" s="83">
        <v>8</v>
      </c>
      <c r="CK233" s="83">
        <v>9</v>
      </c>
      <c r="CL233" s="83">
        <v>10</v>
      </c>
      <c r="CM233" s="83">
        <v>11</v>
      </c>
      <c r="CN233" s="83">
        <v>12</v>
      </c>
      <c r="CO233" s="83">
        <v>13</v>
      </c>
      <c r="CP233" s="83">
        <v>14</v>
      </c>
      <c r="CQ233" s="83">
        <v>15</v>
      </c>
      <c r="CR233" s="83">
        <v>16</v>
      </c>
      <c r="CS233" s="83">
        <v>17</v>
      </c>
      <c r="CT233" s="83">
        <v>18</v>
      </c>
      <c r="CU233" s="83">
        <v>19</v>
      </c>
      <c r="CV233" s="83">
        <v>20</v>
      </c>
      <c r="CW233" s="83">
        <v>21</v>
      </c>
      <c r="CX233" s="83">
        <v>22</v>
      </c>
      <c r="CY233" s="83">
        <v>23</v>
      </c>
      <c r="CZ233" s="83">
        <v>24</v>
      </c>
      <c r="DA233" s="83">
        <v>25</v>
      </c>
      <c r="DB233" s="83">
        <v>26</v>
      </c>
      <c r="DC233" s="83">
        <v>27</v>
      </c>
      <c r="DD233" s="83">
        <v>28</v>
      </c>
      <c r="DE233" s="83">
        <v>29</v>
      </c>
      <c r="DF233" s="83">
        <v>30</v>
      </c>
      <c r="DG233" s="83">
        <v>31</v>
      </c>
      <c r="DH233" s="83">
        <v>32</v>
      </c>
      <c r="DI233" s="83">
        <v>33</v>
      </c>
      <c r="DJ233" s="83">
        <v>34</v>
      </c>
      <c r="DK233" s="84">
        <v>35</v>
      </c>
      <c r="DL233" s="84">
        <v>36</v>
      </c>
      <c r="DM233" s="84">
        <v>37</v>
      </c>
      <c r="DN233" s="84">
        <v>38</v>
      </c>
      <c r="DO233" s="84">
        <v>39</v>
      </c>
      <c r="DP233" s="84">
        <v>40</v>
      </c>
      <c r="DQ233" s="75"/>
    </row>
    <row r="234" spans="68:121" ht="22.5" customHeight="1" x14ac:dyDescent="0.3">
      <c r="BY234" s="72"/>
      <c r="BZ234" s="85"/>
      <c r="CA234" s="86"/>
      <c r="CB234" s="87"/>
      <c r="CC234" s="88"/>
      <c r="CD234" s="88"/>
      <c r="CE234" s="88"/>
      <c r="CF234" s="88"/>
      <c r="CG234" s="88"/>
      <c r="CH234" s="88"/>
      <c r="CI234" s="88"/>
      <c r="CJ234" s="88"/>
      <c r="CK234" s="88"/>
      <c r="CL234" s="88"/>
      <c r="CM234" s="88"/>
      <c r="CN234" s="88"/>
      <c r="CO234" s="88"/>
      <c r="CP234" s="88"/>
      <c r="CQ234" s="88"/>
      <c r="CR234" s="88"/>
      <c r="CS234" s="88"/>
      <c r="CT234" s="88"/>
      <c r="CU234" s="88"/>
      <c r="CV234" s="88"/>
      <c r="CW234" s="88"/>
      <c r="CX234" s="88"/>
      <c r="CY234" s="88"/>
      <c r="CZ234" s="88"/>
      <c r="DA234" s="88"/>
      <c r="DB234" s="88"/>
      <c r="DC234" s="88"/>
      <c r="DD234" s="88"/>
      <c r="DE234" s="88"/>
      <c r="DF234" s="88"/>
      <c r="DG234" s="88"/>
      <c r="DH234" s="88"/>
      <c r="DI234" s="88"/>
      <c r="DJ234" s="88"/>
      <c r="DK234" s="89"/>
      <c r="DL234" s="89"/>
      <c r="DM234" s="89"/>
      <c r="DN234" s="89"/>
      <c r="DO234" s="89"/>
      <c r="DP234" s="89"/>
      <c r="DQ234" s="75"/>
    </row>
    <row r="235" spans="68:121" ht="22.5" customHeight="1" x14ac:dyDescent="0.4">
      <c r="BY235" s="72"/>
      <c r="BZ235" s="90" t="s">
        <v>17</v>
      </c>
      <c r="CA235" s="91">
        <f t="shared" ref="CA235" si="784">DB231</f>
        <v>27</v>
      </c>
      <c r="CB235" s="92" t="s">
        <v>8</v>
      </c>
      <c r="CC235" s="83">
        <v>1</v>
      </c>
      <c r="CD235" s="83">
        <v>2</v>
      </c>
      <c r="CE235" s="83">
        <v>3</v>
      </c>
      <c r="CF235" s="83">
        <v>4</v>
      </c>
      <c r="CG235" s="83">
        <v>5</v>
      </c>
      <c r="CH235" s="83">
        <v>6</v>
      </c>
      <c r="CI235" s="83">
        <v>7</v>
      </c>
      <c r="CJ235" s="83">
        <v>8</v>
      </c>
      <c r="CK235" s="83">
        <v>9</v>
      </c>
      <c r="CL235" s="83">
        <v>10</v>
      </c>
      <c r="CM235" s="83">
        <v>11</v>
      </c>
      <c r="CN235" s="83">
        <v>12</v>
      </c>
      <c r="CO235" s="83">
        <v>13</v>
      </c>
      <c r="CP235" s="83">
        <v>14</v>
      </c>
      <c r="CQ235" s="83">
        <v>15</v>
      </c>
      <c r="CR235" s="83">
        <v>16</v>
      </c>
      <c r="CS235" s="83">
        <v>17</v>
      </c>
      <c r="CT235" s="83">
        <v>18</v>
      </c>
      <c r="CU235" s="83">
        <v>19</v>
      </c>
      <c r="CV235" s="83">
        <v>20</v>
      </c>
      <c r="CW235" s="83">
        <v>21</v>
      </c>
      <c r="CX235" s="83">
        <v>22</v>
      </c>
      <c r="CY235" s="83">
        <v>23</v>
      </c>
      <c r="CZ235" s="83">
        <v>24</v>
      </c>
      <c r="DA235" s="83">
        <v>25</v>
      </c>
      <c r="DB235" s="83">
        <v>26</v>
      </c>
      <c r="DC235" s="83">
        <v>27</v>
      </c>
      <c r="DD235" s="83">
        <v>28</v>
      </c>
      <c r="DE235" s="83">
        <v>29</v>
      </c>
      <c r="DF235" s="83">
        <v>30</v>
      </c>
      <c r="DG235" s="83">
        <v>31</v>
      </c>
      <c r="DH235" s="83">
        <v>32</v>
      </c>
      <c r="DI235" s="83">
        <v>33</v>
      </c>
      <c r="DJ235" s="83">
        <v>34</v>
      </c>
      <c r="DK235" s="84">
        <v>35</v>
      </c>
      <c r="DL235" s="84">
        <v>36</v>
      </c>
      <c r="DM235" s="84">
        <v>37</v>
      </c>
      <c r="DN235" s="84">
        <v>38</v>
      </c>
      <c r="DO235" s="84">
        <v>39</v>
      </c>
      <c r="DP235" s="84">
        <v>40</v>
      </c>
      <c r="DQ235" s="75"/>
    </row>
    <row r="236" spans="68:121" ht="22.5" customHeight="1" thickBot="1" x14ac:dyDescent="0.35">
      <c r="BY236" s="93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  <c r="DK236" s="94"/>
      <c r="DL236" s="94"/>
      <c r="DM236" s="94"/>
      <c r="DN236" s="94"/>
      <c r="DO236" s="94"/>
      <c r="DP236" s="94"/>
      <c r="DQ236" s="95"/>
    </row>
    <row r="237" spans="68:121" ht="22.5" customHeight="1" thickTop="1" x14ac:dyDescent="0.35">
      <c r="BY237" s="137">
        <f t="shared" ref="BY237" si="785">BQ238</f>
        <v>0.375</v>
      </c>
      <c r="BZ237" s="138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70"/>
      <c r="DN237" s="70" t="s">
        <v>37</v>
      </c>
      <c r="DO237" s="69"/>
      <c r="DP237" s="70" t="str">
        <f t="shared" ref="DP237" si="786">BT239</f>
        <v>C</v>
      </c>
      <c r="DQ237" s="71"/>
    </row>
    <row r="238" spans="68:121" ht="22.5" customHeight="1" x14ac:dyDescent="0.3">
      <c r="BP238" t="str">
        <f t="shared" ref="BP238:BU239" si="787">E60</f>
        <v>1. KOLO</v>
      </c>
      <c r="BQ238">
        <f t="shared" si="787"/>
        <v>0.375</v>
      </c>
      <c r="BR238">
        <f t="shared" si="787"/>
        <v>5</v>
      </c>
      <c r="BS238" t="str">
        <f t="shared" si="787"/>
        <v>HŘIŠTĚ</v>
      </c>
      <c r="BT238" t="str">
        <f t="shared" si="787"/>
        <v>skupina</v>
      </c>
      <c r="BU238">
        <f t="shared" si="787"/>
        <v>6</v>
      </c>
      <c r="BV238" t="str">
        <f t="shared" ref="BV238" si="788">K60</f>
        <v>:</v>
      </c>
      <c r="BW238">
        <f>L60</f>
        <v>19</v>
      </c>
      <c r="BY238" s="72"/>
      <c r="BZ238" s="139" t="str">
        <f t="shared" ref="BZ238" si="789">BP238</f>
        <v>1. KOLO</v>
      </c>
      <c r="CA238" s="139"/>
      <c r="CB238" s="139"/>
      <c r="CC238" s="139"/>
      <c r="CD238" s="73"/>
      <c r="CE238" s="140"/>
      <c r="CF238" s="140"/>
      <c r="CG238" s="73"/>
      <c r="CH238" s="73"/>
      <c r="CI238" s="73"/>
      <c r="CJ238" s="73"/>
      <c r="CK238" s="73"/>
      <c r="CL238" s="73"/>
      <c r="CM238" s="73"/>
      <c r="CN238" s="73"/>
      <c r="CO238" s="73"/>
      <c r="CP238" s="141">
        <f t="shared" ref="CP238" si="790">BR238</f>
        <v>5</v>
      </c>
      <c r="CQ238" s="141"/>
      <c r="CR238" s="141"/>
      <c r="CS238" s="141"/>
      <c r="CT238" s="141"/>
      <c r="CU238" s="142" t="s">
        <v>9</v>
      </c>
      <c r="CV238" s="142"/>
      <c r="CW238" s="142"/>
      <c r="CX238" s="73"/>
      <c r="CY238" s="73"/>
      <c r="CZ238" s="73"/>
      <c r="DA238" s="73"/>
      <c r="DB238" s="73"/>
      <c r="DC238" s="73"/>
      <c r="DD238" s="73"/>
      <c r="DE238" s="73"/>
      <c r="DF238" s="73"/>
      <c r="DG238" s="73"/>
      <c r="DH238" s="73"/>
      <c r="DI238" s="73"/>
      <c r="DJ238" s="73"/>
      <c r="DK238" s="74"/>
      <c r="DL238" s="143" t="s">
        <v>10</v>
      </c>
      <c r="DM238" s="143"/>
      <c r="DN238" s="143"/>
      <c r="DO238" s="144">
        <f t="shared" ref="DO238" si="791">BS239</f>
        <v>5</v>
      </c>
      <c r="DP238" s="144"/>
      <c r="DQ238" s="75"/>
    </row>
    <row r="239" spans="68:121" ht="22.5" customHeight="1" x14ac:dyDescent="0.3">
      <c r="BP239">
        <f t="shared" si="787"/>
        <v>0</v>
      </c>
      <c r="BQ239">
        <f t="shared" si="787"/>
        <v>0</v>
      </c>
      <c r="BR239" t="str">
        <f t="shared" si="787"/>
        <v>zápas</v>
      </c>
      <c r="BS239">
        <f t="shared" si="787"/>
        <v>5</v>
      </c>
      <c r="BT239" t="str">
        <f t="shared" si="787"/>
        <v>C</v>
      </c>
      <c r="BU239" t="str">
        <f t="shared" ca="1" si="787"/>
        <v>Č.Pečky "A"</v>
      </c>
      <c r="BW239" t="str">
        <f ca="1">L61</f>
        <v>Ovčárecká "B"</v>
      </c>
      <c r="BY239" s="72"/>
      <c r="BZ239" s="139"/>
      <c r="CA239" s="139"/>
      <c r="CB239" s="139"/>
      <c r="CC239" s="139"/>
      <c r="CD239" s="73"/>
      <c r="CE239" s="140"/>
      <c r="CF239" s="140"/>
      <c r="CG239" s="73"/>
      <c r="CH239" s="73"/>
      <c r="CI239" s="73"/>
      <c r="CJ239" s="73"/>
      <c r="CK239" s="73"/>
      <c r="CL239" s="73"/>
      <c r="CM239" s="73"/>
      <c r="CN239" s="73"/>
      <c r="CO239" s="73"/>
      <c r="CP239" s="141"/>
      <c r="CQ239" s="141"/>
      <c r="CR239" s="141"/>
      <c r="CS239" s="141"/>
      <c r="CT239" s="141"/>
      <c r="CU239" s="142"/>
      <c r="CV239" s="142"/>
      <c r="CW239" s="142"/>
      <c r="CX239" s="73"/>
      <c r="CY239" s="73"/>
      <c r="CZ239" s="73"/>
      <c r="DA239" s="73"/>
      <c r="DB239" s="73"/>
      <c r="DC239" s="73"/>
      <c r="DD239" s="73"/>
      <c r="DE239" s="73"/>
      <c r="DF239" s="73"/>
      <c r="DG239" s="73"/>
      <c r="DH239" s="73"/>
      <c r="DI239" s="73"/>
      <c r="DJ239" s="73"/>
      <c r="DK239" s="74"/>
      <c r="DL239" s="143"/>
      <c r="DM239" s="143"/>
      <c r="DN239" s="143"/>
      <c r="DO239" s="144"/>
      <c r="DP239" s="144"/>
      <c r="DQ239" s="75"/>
    </row>
    <row r="240" spans="68:121" ht="22.5" customHeight="1" x14ac:dyDescent="0.3">
      <c r="BY240" s="72"/>
      <c r="BZ240" s="76"/>
      <c r="CA240" s="76"/>
      <c r="CB240" s="76"/>
      <c r="CC240" s="76"/>
      <c r="CD240" s="130" t="s">
        <v>13</v>
      </c>
      <c r="CE240" s="130"/>
      <c r="CF240" s="77">
        <f t="shared" ref="CF240" si="792">BU238</f>
        <v>6</v>
      </c>
      <c r="CG240" s="78" t="s">
        <v>14</v>
      </c>
      <c r="CH240" s="131" t="str">
        <f t="shared" ref="CH240" ca="1" si="793">BU239</f>
        <v>Č.Pečky "A"</v>
      </c>
      <c r="CI240" s="131"/>
      <c r="CJ240" s="131"/>
      <c r="CK240" s="131"/>
      <c r="CL240" s="131"/>
      <c r="CM240" s="131"/>
      <c r="CN240" s="131"/>
      <c r="CO240" s="131"/>
      <c r="CP240" s="131"/>
      <c r="CQ240" s="131"/>
      <c r="CR240" s="131"/>
      <c r="CS240" s="131"/>
      <c r="CT240" s="131"/>
      <c r="CU240" s="76"/>
      <c r="CV240" s="76"/>
      <c r="CW240" s="76"/>
      <c r="CX240" s="76"/>
      <c r="CY240" s="76"/>
      <c r="CZ240" s="130" t="s">
        <v>13</v>
      </c>
      <c r="DA240" s="130"/>
      <c r="DB240" s="77">
        <f t="shared" ref="DB240" si="794">BW238</f>
        <v>19</v>
      </c>
      <c r="DC240" s="78" t="s">
        <v>14</v>
      </c>
      <c r="DD240" s="131" t="str">
        <f t="shared" ref="DD240" ca="1" si="795">BW239</f>
        <v>Ovčárecká "B"</v>
      </c>
      <c r="DE240" s="131"/>
      <c r="DF240" s="131"/>
      <c r="DG240" s="131"/>
      <c r="DH240" s="131"/>
      <c r="DI240" s="131"/>
      <c r="DJ240" s="131"/>
      <c r="DK240" s="131"/>
      <c r="DL240" s="131"/>
      <c r="DM240" s="131"/>
      <c r="DN240" s="131"/>
      <c r="DO240" s="131"/>
      <c r="DP240" s="131"/>
      <c r="DQ240" s="75"/>
    </row>
    <row r="241" spans="68:121" ht="22.5" customHeight="1" x14ac:dyDescent="0.3">
      <c r="BY241" s="72"/>
      <c r="BZ241" s="76"/>
      <c r="CA241" s="76"/>
      <c r="CB241" s="76"/>
      <c r="CC241" s="76"/>
      <c r="CD241" s="76"/>
      <c r="CE241" s="76"/>
      <c r="CF241" s="76"/>
      <c r="CG241" s="76"/>
      <c r="CH241" s="76"/>
      <c r="CI241" s="76"/>
      <c r="CJ241" s="76"/>
      <c r="CK241" s="76"/>
      <c r="CL241" s="76"/>
      <c r="CM241" s="76"/>
      <c r="CN241" s="76"/>
      <c r="CO241" s="76"/>
      <c r="CP241" s="76"/>
      <c r="CQ241" s="76"/>
      <c r="CR241" s="76"/>
      <c r="CS241" s="76"/>
      <c r="CT241" s="76"/>
      <c r="CU241" s="76"/>
      <c r="CV241" s="76"/>
      <c r="CW241" s="76"/>
      <c r="CX241" s="76"/>
      <c r="CY241" s="76"/>
      <c r="CZ241" s="76"/>
      <c r="DA241" s="76"/>
      <c r="DB241" s="76"/>
      <c r="DC241" s="76"/>
      <c r="DD241" s="76"/>
      <c r="DE241" s="76"/>
      <c r="DF241" s="76"/>
      <c r="DG241" s="76"/>
      <c r="DH241" s="76"/>
      <c r="DI241" s="76"/>
      <c r="DJ241" s="76"/>
      <c r="DK241" s="79"/>
      <c r="DL241" s="79"/>
      <c r="DM241" s="79"/>
      <c r="DN241" s="79"/>
      <c r="DO241" s="79"/>
      <c r="DP241" s="79"/>
      <c r="DQ241" s="75"/>
    </row>
    <row r="242" spans="68:121" ht="22.5" customHeight="1" x14ac:dyDescent="0.4">
      <c r="BY242" s="72"/>
      <c r="BZ242" s="80" t="s">
        <v>17</v>
      </c>
      <c r="CA242" s="81">
        <f t="shared" ref="CA242" si="796">CF240</f>
        <v>6</v>
      </c>
      <c r="CB242" s="82" t="s">
        <v>8</v>
      </c>
      <c r="CC242" s="83">
        <v>1</v>
      </c>
      <c r="CD242" s="83">
        <v>2</v>
      </c>
      <c r="CE242" s="83">
        <v>3</v>
      </c>
      <c r="CF242" s="83">
        <v>4</v>
      </c>
      <c r="CG242" s="83">
        <v>5</v>
      </c>
      <c r="CH242" s="83">
        <v>6</v>
      </c>
      <c r="CI242" s="83">
        <v>7</v>
      </c>
      <c r="CJ242" s="83">
        <v>8</v>
      </c>
      <c r="CK242" s="83">
        <v>9</v>
      </c>
      <c r="CL242" s="83">
        <v>10</v>
      </c>
      <c r="CM242" s="83">
        <v>11</v>
      </c>
      <c r="CN242" s="83">
        <v>12</v>
      </c>
      <c r="CO242" s="83">
        <v>13</v>
      </c>
      <c r="CP242" s="83">
        <v>14</v>
      </c>
      <c r="CQ242" s="83">
        <v>15</v>
      </c>
      <c r="CR242" s="83">
        <v>16</v>
      </c>
      <c r="CS242" s="83">
        <v>17</v>
      </c>
      <c r="CT242" s="83">
        <v>18</v>
      </c>
      <c r="CU242" s="83">
        <v>19</v>
      </c>
      <c r="CV242" s="83">
        <v>20</v>
      </c>
      <c r="CW242" s="83">
        <v>21</v>
      </c>
      <c r="CX242" s="83">
        <v>22</v>
      </c>
      <c r="CY242" s="83">
        <v>23</v>
      </c>
      <c r="CZ242" s="83">
        <v>24</v>
      </c>
      <c r="DA242" s="83">
        <v>25</v>
      </c>
      <c r="DB242" s="83">
        <v>26</v>
      </c>
      <c r="DC242" s="83">
        <v>27</v>
      </c>
      <c r="DD242" s="83">
        <v>28</v>
      </c>
      <c r="DE242" s="83">
        <v>29</v>
      </c>
      <c r="DF242" s="83">
        <v>30</v>
      </c>
      <c r="DG242" s="83">
        <v>31</v>
      </c>
      <c r="DH242" s="83">
        <v>32</v>
      </c>
      <c r="DI242" s="83">
        <v>33</v>
      </c>
      <c r="DJ242" s="83">
        <v>34</v>
      </c>
      <c r="DK242" s="84">
        <v>35</v>
      </c>
      <c r="DL242" s="84">
        <v>36</v>
      </c>
      <c r="DM242" s="84">
        <v>37</v>
      </c>
      <c r="DN242" s="84">
        <v>38</v>
      </c>
      <c r="DO242" s="84">
        <v>39</v>
      </c>
      <c r="DP242" s="84">
        <v>40</v>
      </c>
      <c r="DQ242" s="75"/>
    </row>
    <row r="243" spans="68:121" ht="22.5" customHeight="1" x14ac:dyDescent="0.3">
      <c r="BY243" s="72"/>
      <c r="BZ243" s="85"/>
      <c r="CA243" s="86"/>
      <c r="CB243" s="87"/>
      <c r="CC243" s="88"/>
      <c r="CD243" s="88"/>
      <c r="CE243" s="88"/>
      <c r="CF243" s="88"/>
      <c r="CG243" s="88"/>
      <c r="CH243" s="88"/>
      <c r="CI243" s="88"/>
      <c r="CJ243" s="88"/>
      <c r="CK243" s="88"/>
      <c r="CL243" s="88"/>
      <c r="CM243" s="88"/>
      <c r="CN243" s="88"/>
      <c r="CO243" s="88"/>
      <c r="CP243" s="88"/>
      <c r="CQ243" s="88"/>
      <c r="CR243" s="88"/>
      <c r="CS243" s="88"/>
      <c r="CT243" s="88"/>
      <c r="CU243" s="88"/>
      <c r="CV243" s="88"/>
      <c r="CW243" s="88"/>
      <c r="CX243" s="88"/>
      <c r="CY243" s="88"/>
      <c r="CZ243" s="88"/>
      <c r="DA243" s="88"/>
      <c r="DB243" s="88"/>
      <c r="DC243" s="88"/>
      <c r="DD243" s="88"/>
      <c r="DE243" s="88"/>
      <c r="DF243" s="88"/>
      <c r="DG243" s="88"/>
      <c r="DH243" s="88"/>
      <c r="DI243" s="88"/>
      <c r="DJ243" s="88"/>
      <c r="DK243" s="89"/>
      <c r="DL243" s="89"/>
      <c r="DM243" s="89"/>
      <c r="DN243" s="89"/>
      <c r="DO243" s="89"/>
      <c r="DP243" s="89"/>
      <c r="DQ243" s="75"/>
    </row>
    <row r="244" spans="68:121" ht="22.5" customHeight="1" x14ac:dyDescent="0.4">
      <c r="BY244" s="72"/>
      <c r="BZ244" s="90" t="s">
        <v>17</v>
      </c>
      <c r="CA244" s="91">
        <f t="shared" ref="CA244" si="797">DB240</f>
        <v>19</v>
      </c>
      <c r="CB244" s="92" t="s">
        <v>8</v>
      </c>
      <c r="CC244" s="83">
        <v>1</v>
      </c>
      <c r="CD244" s="83">
        <v>2</v>
      </c>
      <c r="CE244" s="83">
        <v>3</v>
      </c>
      <c r="CF244" s="83">
        <v>4</v>
      </c>
      <c r="CG244" s="83">
        <v>5</v>
      </c>
      <c r="CH244" s="83">
        <v>6</v>
      </c>
      <c r="CI244" s="83">
        <v>7</v>
      </c>
      <c r="CJ244" s="83">
        <v>8</v>
      </c>
      <c r="CK244" s="83">
        <v>9</v>
      </c>
      <c r="CL244" s="83">
        <v>10</v>
      </c>
      <c r="CM244" s="83">
        <v>11</v>
      </c>
      <c r="CN244" s="83">
        <v>12</v>
      </c>
      <c r="CO244" s="83">
        <v>13</v>
      </c>
      <c r="CP244" s="83">
        <v>14</v>
      </c>
      <c r="CQ244" s="83">
        <v>15</v>
      </c>
      <c r="CR244" s="83">
        <v>16</v>
      </c>
      <c r="CS244" s="83">
        <v>17</v>
      </c>
      <c r="CT244" s="83">
        <v>18</v>
      </c>
      <c r="CU244" s="83">
        <v>19</v>
      </c>
      <c r="CV244" s="83">
        <v>20</v>
      </c>
      <c r="CW244" s="83">
        <v>21</v>
      </c>
      <c r="CX244" s="83">
        <v>22</v>
      </c>
      <c r="CY244" s="83">
        <v>23</v>
      </c>
      <c r="CZ244" s="83">
        <v>24</v>
      </c>
      <c r="DA244" s="83">
        <v>25</v>
      </c>
      <c r="DB244" s="83">
        <v>26</v>
      </c>
      <c r="DC244" s="83">
        <v>27</v>
      </c>
      <c r="DD244" s="83">
        <v>28</v>
      </c>
      <c r="DE244" s="83">
        <v>29</v>
      </c>
      <c r="DF244" s="83">
        <v>30</v>
      </c>
      <c r="DG244" s="83">
        <v>31</v>
      </c>
      <c r="DH244" s="83">
        <v>32</v>
      </c>
      <c r="DI244" s="83">
        <v>33</v>
      </c>
      <c r="DJ244" s="83">
        <v>34</v>
      </c>
      <c r="DK244" s="84">
        <v>35</v>
      </c>
      <c r="DL244" s="84">
        <v>36</v>
      </c>
      <c r="DM244" s="84">
        <v>37</v>
      </c>
      <c r="DN244" s="84">
        <v>38</v>
      </c>
      <c r="DO244" s="84">
        <v>39</v>
      </c>
      <c r="DP244" s="84">
        <v>40</v>
      </c>
      <c r="DQ244" s="75"/>
    </row>
    <row r="245" spans="68:121" ht="22.5" customHeight="1" thickBot="1" x14ac:dyDescent="0.35">
      <c r="BY245" s="93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  <c r="DK245" s="94"/>
      <c r="DL245" s="94"/>
      <c r="DM245" s="94"/>
      <c r="DN245" s="94"/>
      <c r="DO245" s="94"/>
      <c r="DP245" s="94"/>
      <c r="DQ245" s="95"/>
    </row>
    <row r="246" spans="68:121" ht="22.5" customHeight="1" thickTop="1" x14ac:dyDescent="0.35">
      <c r="BY246" s="137">
        <f t="shared" ref="BY246" si="798">BQ247</f>
        <v>0.38333333333333336</v>
      </c>
      <c r="BZ246" s="138"/>
      <c r="CA246" s="69"/>
      <c r="CB246" s="69"/>
      <c r="CC246" s="69"/>
      <c r="CD246" s="69"/>
      <c r="CE246" s="69"/>
      <c r="CF246" s="69"/>
      <c r="CG246" s="69"/>
      <c r="CH246" s="69"/>
      <c r="CI246" s="69"/>
      <c r="CJ246" s="69"/>
      <c r="CK246" s="69"/>
      <c r="CL246" s="69"/>
      <c r="CM246" s="69"/>
      <c r="CN246" s="69"/>
      <c r="CO246" s="69"/>
      <c r="CP246" s="69"/>
      <c r="CQ246" s="69"/>
      <c r="CR246" s="69"/>
      <c r="CS246" s="69"/>
      <c r="CT246" s="69"/>
      <c r="CU246" s="69"/>
      <c r="CV246" s="69"/>
      <c r="CW246" s="69"/>
      <c r="CX246" s="69"/>
      <c r="CY246" s="69"/>
      <c r="CZ246" s="69"/>
      <c r="DA246" s="69"/>
      <c r="DB246" s="69"/>
      <c r="DC246" s="69"/>
      <c r="DD246" s="69"/>
      <c r="DE246" s="69"/>
      <c r="DF246" s="69"/>
      <c r="DG246" s="69"/>
      <c r="DH246" s="69"/>
      <c r="DI246" s="69"/>
      <c r="DJ246" s="69"/>
      <c r="DK246" s="69"/>
      <c r="DL246" s="69"/>
      <c r="DM246" s="70"/>
      <c r="DN246" s="70" t="s">
        <v>37</v>
      </c>
      <c r="DO246" s="69"/>
      <c r="DP246" s="70" t="str">
        <f t="shared" ref="DP246" si="799">BT248</f>
        <v>D</v>
      </c>
      <c r="DQ246" s="71"/>
    </row>
    <row r="247" spans="68:121" ht="22.5" customHeight="1" x14ac:dyDescent="0.3">
      <c r="BP247" t="str">
        <f t="shared" ref="BP247:BU248" si="800">E62</f>
        <v>2. KOLO</v>
      </c>
      <c r="BQ247">
        <f t="shared" si="800"/>
        <v>0.38333333333333336</v>
      </c>
      <c r="BR247">
        <f t="shared" si="800"/>
        <v>11</v>
      </c>
      <c r="BS247" t="str">
        <f t="shared" si="800"/>
        <v>HŘIŠTĚ</v>
      </c>
      <c r="BT247" t="str">
        <f t="shared" si="800"/>
        <v>skupina</v>
      </c>
      <c r="BU247">
        <f t="shared" si="800"/>
        <v>5</v>
      </c>
      <c r="BV247" t="str">
        <f t="shared" ref="BV247" si="801">K62</f>
        <v>:</v>
      </c>
      <c r="BW247">
        <f>L62</f>
        <v>20</v>
      </c>
      <c r="BY247" s="72"/>
      <c r="BZ247" s="139" t="str">
        <f t="shared" ref="BZ247" si="802">BP247</f>
        <v>2. KOLO</v>
      </c>
      <c r="CA247" s="139"/>
      <c r="CB247" s="139"/>
      <c r="CC247" s="139"/>
      <c r="CD247" s="73"/>
      <c r="CE247" s="140"/>
      <c r="CF247" s="140"/>
      <c r="CG247" s="73"/>
      <c r="CH247" s="73"/>
      <c r="CI247" s="73"/>
      <c r="CJ247" s="73"/>
      <c r="CK247" s="73"/>
      <c r="CL247" s="73"/>
      <c r="CM247" s="73"/>
      <c r="CN247" s="73"/>
      <c r="CO247" s="73"/>
      <c r="CP247" s="141">
        <f t="shared" ref="CP247" si="803">BR247</f>
        <v>11</v>
      </c>
      <c r="CQ247" s="141"/>
      <c r="CR247" s="141"/>
      <c r="CS247" s="141"/>
      <c r="CT247" s="141"/>
      <c r="CU247" s="142" t="s">
        <v>9</v>
      </c>
      <c r="CV247" s="142"/>
      <c r="CW247" s="142"/>
      <c r="CX247" s="73"/>
      <c r="CY247" s="73"/>
      <c r="CZ247" s="73"/>
      <c r="DA247" s="73"/>
      <c r="DB247" s="73"/>
      <c r="DC247" s="73"/>
      <c r="DD247" s="73"/>
      <c r="DE247" s="73"/>
      <c r="DF247" s="73"/>
      <c r="DG247" s="73"/>
      <c r="DH247" s="73"/>
      <c r="DI247" s="73"/>
      <c r="DJ247" s="73"/>
      <c r="DK247" s="74"/>
      <c r="DL247" s="143" t="s">
        <v>10</v>
      </c>
      <c r="DM247" s="143"/>
      <c r="DN247" s="143"/>
      <c r="DO247" s="144">
        <f t="shared" ref="DO247" si="804">BS248</f>
        <v>5</v>
      </c>
      <c r="DP247" s="144"/>
      <c r="DQ247" s="75"/>
    </row>
    <row r="248" spans="68:121" ht="22.5" customHeight="1" x14ac:dyDescent="0.3">
      <c r="BP248">
        <f t="shared" si="800"/>
        <v>0</v>
      </c>
      <c r="BQ248">
        <f t="shared" si="800"/>
        <v>0</v>
      </c>
      <c r="BR248" t="str">
        <f t="shared" si="800"/>
        <v>zápas</v>
      </c>
      <c r="BS248">
        <f t="shared" si="800"/>
        <v>5</v>
      </c>
      <c r="BT248" t="str">
        <f t="shared" si="800"/>
        <v>D</v>
      </c>
      <c r="BU248" t="str">
        <f t="shared" ca="1" si="800"/>
        <v>Lipanská "A"</v>
      </c>
      <c r="BW248" t="str">
        <f ca="1">L63</f>
        <v>Masarykova "B"</v>
      </c>
      <c r="BY248" s="72"/>
      <c r="BZ248" s="139"/>
      <c r="CA248" s="139"/>
      <c r="CB248" s="139"/>
      <c r="CC248" s="139"/>
      <c r="CD248" s="73"/>
      <c r="CE248" s="140"/>
      <c r="CF248" s="140"/>
      <c r="CG248" s="73"/>
      <c r="CH248" s="73"/>
      <c r="CI248" s="73"/>
      <c r="CJ248" s="73"/>
      <c r="CK248" s="73"/>
      <c r="CL248" s="73"/>
      <c r="CM248" s="73"/>
      <c r="CN248" s="73"/>
      <c r="CO248" s="73"/>
      <c r="CP248" s="141"/>
      <c r="CQ248" s="141"/>
      <c r="CR248" s="141"/>
      <c r="CS248" s="141"/>
      <c r="CT248" s="141"/>
      <c r="CU248" s="142"/>
      <c r="CV248" s="142"/>
      <c r="CW248" s="142"/>
      <c r="CX248" s="73"/>
      <c r="CY248" s="73"/>
      <c r="CZ248" s="73"/>
      <c r="DA248" s="73"/>
      <c r="DB248" s="73"/>
      <c r="DC248" s="73"/>
      <c r="DD248" s="73"/>
      <c r="DE248" s="73"/>
      <c r="DF248" s="73"/>
      <c r="DG248" s="73"/>
      <c r="DH248" s="73"/>
      <c r="DI248" s="73"/>
      <c r="DJ248" s="73"/>
      <c r="DK248" s="74"/>
      <c r="DL248" s="143"/>
      <c r="DM248" s="143"/>
      <c r="DN248" s="143"/>
      <c r="DO248" s="144"/>
      <c r="DP248" s="144"/>
      <c r="DQ248" s="75"/>
    </row>
    <row r="249" spans="68:121" ht="22.5" customHeight="1" x14ac:dyDescent="0.3">
      <c r="BY249" s="72"/>
      <c r="BZ249" s="76"/>
      <c r="CA249" s="76"/>
      <c r="CB249" s="76"/>
      <c r="CC249" s="76"/>
      <c r="CD249" s="130" t="s">
        <v>13</v>
      </c>
      <c r="CE249" s="130"/>
      <c r="CF249" s="77">
        <f t="shared" ref="CF249" si="805">BU247</f>
        <v>5</v>
      </c>
      <c r="CG249" s="78" t="s">
        <v>14</v>
      </c>
      <c r="CH249" s="131" t="str">
        <f t="shared" ref="CH249" ca="1" si="806">BU248</f>
        <v>Lipanská "A"</v>
      </c>
      <c r="CI249" s="131"/>
      <c r="CJ249" s="131"/>
      <c r="CK249" s="131"/>
      <c r="CL249" s="131"/>
      <c r="CM249" s="131"/>
      <c r="CN249" s="131"/>
      <c r="CO249" s="131"/>
      <c r="CP249" s="131"/>
      <c r="CQ249" s="131"/>
      <c r="CR249" s="131"/>
      <c r="CS249" s="131"/>
      <c r="CT249" s="131"/>
      <c r="CU249" s="76"/>
      <c r="CV249" s="76"/>
      <c r="CW249" s="76"/>
      <c r="CX249" s="76"/>
      <c r="CY249" s="76"/>
      <c r="CZ249" s="130" t="s">
        <v>13</v>
      </c>
      <c r="DA249" s="130"/>
      <c r="DB249" s="77">
        <f t="shared" ref="DB249" si="807">BW247</f>
        <v>20</v>
      </c>
      <c r="DC249" s="78" t="s">
        <v>14</v>
      </c>
      <c r="DD249" s="131" t="str">
        <f t="shared" ref="DD249" ca="1" si="808">BW248</f>
        <v>Masarykova "B"</v>
      </c>
      <c r="DE249" s="131"/>
      <c r="DF249" s="131"/>
      <c r="DG249" s="131"/>
      <c r="DH249" s="131"/>
      <c r="DI249" s="131"/>
      <c r="DJ249" s="131"/>
      <c r="DK249" s="131"/>
      <c r="DL249" s="131"/>
      <c r="DM249" s="131"/>
      <c r="DN249" s="131"/>
      <c r="DO249" s="131"/>
      <c r="DP249" s="131"/>
      <c r="DQ249" s="75"/>
    </row>
    <row r="250" spans="68:121" ht="22.5" customHeight="1" x14ac:dyDescent="0.3">
      <c r="BY250" s="72"/>
      <c r="BZ250" s="76"/>
      <c r="CA250" s="76"/>
      <c r="CB250" s="76"/>
      <c r="CC250" s="76"/>
      <c r="CD250" s="76"/>
      <c r="CE250" s="76"/>
      <c r="CF250" s="76"/>
      <c r="CG250" s="76"/>
      <c r="CH250" s="76"/>
      <c r="CI250" s="76"/>
      <c r="CJ250" s="76"/>
      <c r="CK250" s="76"/>
      <c r="CL250" s="76"/>
      <c r="CM250" s="76"/>
      <c r="CN250" s="76"/>
      <c r="CO250" s="76"/>
      <c r="CP250" s="76"/>
      <c r="CQ250" s="76"/>
      <c r="CR250" s="76"/>
      <c r="CS250" s="76"/>
      <c r="CT250" s="76"/>
      <c r="CU250" s="76"/>
      <c r="CV250" s="76"/>
      <c r="CW250" s="76"/>
      <c r="CX250" s="76"/>
      <c r="CY250" s="76"/>
      <c r="CZ250" s="76"/>
      <c r="DA250" s="76"/>
      <c r="DB250" s="76"/>
      <c r="DC250" s="76"/>
      <c r="DD250" s="76"/>
      <c r="DE250" s="76"/>
      <c r="DF250" s="76"/>
      <c r="DG250" s="76"/>
      <c r="DH250" s="76"/>
      <c r="DI250" s="76"/>
      <c r="DJ250" s="76"/>
      <c r="DK250" s="79"/>
      <c r="DL250" s="79"/>
      <c r="DM250" s="79"/>
      <c r="DN250" s="79"/>
      <c r="DO250" s="79"/>
      <c r="DP250" s="79"/>
      <c r="DQ250" s="75"/>
    </row>
    <row r="251" spans="68:121" ht="22.5" customHeight="1" x14ac:dyDescent="0.4">
      <c r="BY251" s="72"/>
      <c r="BZ251" s="80" t="s">
        <v>17</v>
      </c>
      <c r="CA251" s="81">
        <f t="shared" ref="CA251" si="809">CF249</f>
        <v>5</v>
      </c>
      <c r="CB251" s="82" t="s">
        <v>8</v>
      </c>
      <c r="CC251" s="83">
        <v>1</v>
      </c>
      <c r="CD251" s="83">
        <v>2</v>
      </c>
      <c r="CE251" s="83">
        <v>3</v>
      </c>
      <c r="CF251" s="83">
        <v>4</v>
      </c>
      <c r="CG251" s="83">
        <v>5</v>
      </c>
      <c r="CH251" s="83">
        <v>6</v>
      </c>
      <c r="CI251" s="83">
        <v>7</v>
      </c>
      <c r="CJ251" s="83">
        <v>8</v>
      </c>
      <c r="CK251" s="83">
        <v>9</v>
      </c>
      <c r="CL251" s="83">
        <v>10</v>
      </c>
      <c r="CM251" s="83">
        <v>11</v>
      </c>
      <c r="CN251" s="83">
        <v>12</v>
      </c>
      <c r="CO251" s="83">
        <v>13</v>
      </c>
      <c r="CP251" s="83">
        <v>14</v>
      </c>
      <c r="CQ251" s="83">
        <v>15</v>
      </c>
      <c r="CR251" s="83">
        <v>16</v>
      </c>
      <c r="CS251" s="83">
        <v>17</v>
      </c>
      <c r="CT251" s="83">
        <v>18</v>
      </c>
      <c r="CU251" s="83">
        <v>19</v>
      </c>
      <c r="CV251" s="83">
        <v>20</v>
      </c>
      <c r="CW251" s="83">
        <v>21</v>
      </c>
      <c r="CX251" s="83">
        <v>22</v>
      </c>
      <c r="CY251" s="83">
        <v>23</v>
      </c>
      <c r="CZ251" s="83">
        <v>24</v>
      </c>
      <c r="DA251" s="83">
        <v>25</v>
      </c>
      <c r="DB251" s="83">
        <v>26</v>
      </c>
      <c r="DC251" s="83">
        <v>27</v>
      </c>
      <c r="DD251" s="83">
        <v>28</v>
      </c>
      <c r="DE251" s="83">
        <v>29</v>
      </c>
      <c r="DF251" s="83">
        <v>30</v>
      </c>
      <c r="DG251" s="83">
        <v>31</v>
      </c>
      <c r="DH251" s="83">
        <v>32</v>
      </c>
      <c r="DI251" s="83">
        <v>33</v>
      </c>
      <c r="DJ251" s="83">
        <v>34</v>
      </c>
      <c r="DK251" s="84">
        <v>35</v>
      </c>
      <c r="DL251" s="84">
        <v>36</v>
      </c>
      <c r="DM251" s="84">
        <v>37</v>
      </c>
      <c r="DN251" s="84">
        <v>38</v>
      </c>
      <c r="DO251" s="84">
        <v>39</v>
      </c>
      <c r="DP251" s="84">
        <v>40</v>
      </c>
      <c r="DQ251" s="75"/>
    </row>
    <row r="252" spans="68:121" ht="22.5" customHeight="1" x14ac:dyDescent="0.3">
      <c r="BY252" s="72"/>
      <c r="BZ252" s="85"/>
      <c r="CA252" s="86"/>
      <c r="CB252" s="87"/>
      <c r="CC252" s="88"/>
      <c r="CD252" s="88"/>
      <c r="CE252" s="88"/>
      <c r="CF252" s="88"/>
      <c r="CG252" s="88"/>
      <c r="CH252" s="88"/>
      <c r="CI252" s="88"/>
      <c r="CJ252" s="88"/>
      <c r="CK252" s="88"/>
      <c r="CL252" s="88"/>
      <c r="CM252" s="88"/>
      <c r="CN252" s="88"/>
      <c r="CO252" s="88"/>
      <c r="CP252" s="88"/>
      <c r="CQ252" s="88"/>
      <c r="CR252" s="88"/>
      <c r="CS252" s="88"/>
      <c r="CT252" s="88"/>
      <c r="CU252" s="88"/>
      <c r="CV252" s="88"/>
      <c r="CW252" s="88"/>
      <c r="CX252" s="88"/>
      <c r="CY252" s="88"/>
      <c r="CZ252" s="88"/>
      <c r="DA252" s="88"/>
      <c r="DB252" s="88"/>
      <c r="DC252" s="88"/>
      <c r="DD252" s="88"/>
      <c r="DE252" s="88"/>
      <c r="DF252" s="88"/>
      <c r="DG252" s="88"/>
      <c r="DH252" s="88"/>
      <c r="DI252" s="88"/>
      <c r="DJ252" s="88"/>
      <c r="DK252" s="89"/>
      <c r="DL252" s="89"/>
      <c r="DM252" s="89"/>
      <c r="DN252" s="89"/>
      <c r="DO252" s="89"/>
      <c r="DP252" s="89"/>
      <c r="DQ252" s="75"/>
    </row>
    <row r="253" spans="68:121" ht="22.5" customHeight="1" x14ac:dyDescent="0.4">
      <c r="BY253" s="72"/>
      <c r="BZ253" s="90" t="s">
        <v>17</v>
      </c>
      <c r="CA253" s="91">
        <f t="shared" ref="CA253" si="810">DB249</f>
        <v>20</v>
      </c>
      <c r="CB253" s="92" t="s">
        <v>8</v>
      </c>
      <c r="CC253" s="83">
        <v>1</v>
      </c>
      <c r="CD253" s="83">
        <v>2</v>
      </c>
      <c r="CE253" s="83">
        <v>3</v>
      </c>
      <c r="CF253" s="83">
        <v>4</v>
      </c>
      <c r="CG253" s="83">
        <v>5</v>
      </c>
      <c r="CH253" s="83">
        <v>6</v>
      </c>
      <c r="CI253" s="83">
        <v>7</v>
      </c>
      <c r="CJ253" s="83">
        <v>8</v>
      </c>
      <c r="CK253" s="83">
        <v>9</v>
      </c>
      <c r="CL253" s="83">
        <v>10</v>
      </c>
      <c r="CM253" s="83">
        <v>11</v>
      </c>
      <c r="CN253" s="83">
        <v>12</v>
      </c>
      <c r="CO253" s="83">
        <v>13</v>
      </c>
      <c r="CP253" s="83">
        <v>14</v>
      </c>
      <c r="CQ253" s="83">
        <v>15</v>
      </c>
      <c r="CR253" s="83">
        <v>16</v>
      </c>
      <c r="CS253" s="83">
        <v>17</v>
      </c>
      <c r="CT253" s="83">
        <v>18</v>
      </c>
      <c r="CU253" s="83">
        <v>19</v>
      </c>
      <c r="CV253" s="83">
        <v>20</v>
      </c>
      <c r="CW253" s="83">
        <v>21</v>
      </c>
      <c r="CX253" s="83">
        <v>22</v>
      </c>
      <c r="CY253" s="83">
        <v>23</v>
      </c>
      <c r="CZ253" s="83">
        <v>24</v>
      </c>
      <c r="DA253" s="83">
        <v>25</v>
      </c>
      <c r="DB253" s="83">
        <v>26</v>
      </c>
      <c r="DC253" s="83">
        <v>27</v>
      </c>
      <c r="DD253" s="83">
        <v>28</v>
      </c>
      <c r="DE253" s="83">
        <v>29</v>
      </c>
      <c r="DF253" s="83">
        <v>30</v>
      </c>
      <c r="DG253" s="83">
        <v>31</v>
      </c>
      <c r="DH253" s="83">
        <v>32</v>
      </c>
      <c r="DI253" s="83">
        <v>33</v>
      </c>
      <c r="DJ253" s="83">
        <v>34</v>
      </c>
      <c r="DK253" s="84">
        <v>35</v>
      </c>
      <c r="DL253" s="84">
        <v>36</v>
      </c>
      <c r="DM253" s="84">
        <v>37</v>
      </c>
      <c r="DN253" s="84">
        <v>38</v>
      </c>
      <c r="DO253" s="84">
        <v>39</v>
      </c>
      <c r="DP253" s="84">
        <v>40</v>
      </c>
      <c r="DQ253" s="75"/>
    </row>
    <row r="254" spans="68:121" ht="22.5" customHeight="1" thickBot="1" x14ac:dyDescent="0.35">
      <c r="BY254" s="93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  <c r="DK254" s="94"/>
      <c r="DL254" s="94"/>
      <c r="DM254" s="94"/>
      <c r="DN254" s="94"/>
      <c r="DO254" s="94"/>
      <c r="DP254" s="94"/>
      <c r="DQ254" s="95"/>
    </row>
    <row r="255" spans="68:121" ht="22.5" customHeight="1" thickTop="1" x14ac:dyDescent="0.35">
      <c r="BY255" s="137">
        <f t="shared" ref="BY255" si="811">BQ256</f>
        <v>0.39166666666666672</v>
      </c>
      <c r="BZ255" s="138"/>
      <c r="CA255" s="69"/>
      <c r="CB255" s="69"/>
      <c r="CC255" s="69"/>
      <c r="CD255" s="69"/>
      <c r="CE255" s="69"/>
      <c r="CF255" s="69"/>
      <c r="CG255" s="69"/>
      <c r="CH255" s="69"/>
      <c r="CI255" s="69"/>
      <c r="CJ255" s="69"/>
      <c r="CK255" s="69"/>
      <c r="CL255" s="69"/>
      <c r="CM255" s="69"/>
      <c r="CN255" s="69"/>
      <c r="CO255" s="69"/>
      <c r="CP255" s="69"/>
      <c r="CQ255" s="69"/>
      <c r="CR255" s="69"/>
      <c r="CS255" s="69"/>
      <c r="CT255" s="69"/>
      <c r="CU255" s="69"/>
      <c r="CV255" s="69"/>
      <c r="CW255" s="69"/>
      <c r="CX255" s="69"/>
      <c r="CY255" s="69"/>
      <c r="CZ255" s="69"/>
      <c r="DA255" s="69"/>
      <c r="DB255" s="69"/>
      <c r="DC255" s="69"/>
      <c r="DD255" s="69"/>
      <c r="DE255" s="69"/>
      <c r="DF255" s="69"/>
      <c r="DG255" s="69"/>
      <c r="DH255" s="69"/>
      <c r="DI255" s="69"/>
      <c r="DJ255" s="69"/>
      <c r="DK255" s="69"/>
      <c r="DL255" s="69"/>
      <c r="DM255" s="70"/>
      <c r="DN255" s="70" t="s">
        <v>37</v>
      </c>
      <c r="DO255" s="69"/>
      <c r="DP255" s="70" t="str">
        <f t="shared" ref="DP255" si="812">BT257</f>
        <v>C</v>
      </c>
      <c r="DQ255" s="71"/>
    </row>
    <row r="256" spans="68:121" ht="22.5" customHeight="1" x14ac:dyDescent="0.3">
      <c r="BP256" t="str">
        <f t="shared" ref="BP256:BU257" si="813">E64</f>
        <v>3. KOLO</v>
      </c>
      <c r="BQ256">
        <f t="shared" si="813"/>
        <v>0.39166666666666672</v>
      </c>
      <c r="BR256">
        <f t="shared" si="813"/>
        <v>17</v>
      </c>
      <c r="BS256" t="str">
        <f t="shared" si="813"/>
        <v>HŘIŠTĚ</v>
      </c>
      <c r="BT256" t="str">
        <f t="shared" si="813"/>
        <v>skupina</v>
      </c>
      <c r="BU256">
        <f t="shared" si="813"/>
        <v>3</v>
      </c>
      <c r="BV256" t="str">
        <f t="shared" ref="BV256" si="814">K64</f>
        <v>:</v>
      </c>
      <c r="BW256">
        <f>L64</f>
        <v>14</v>
      </c>
      <c r="BY256" s="72"/>
      <c r="BZ256" s="139" t="str">
        <f t="shared" ref="BZ256" si="815">BP256</f>
        <v>3. KOLO</v>
      </c>
      <c r="CA256" s="139"/>
      <c r="CB256" s="139"/>
      <c r="CC256" s="139"/>
      <c r="CD256" s="73"/>
      <c r="CE256" s="140"/>
      <c r="CF256" s="140"/>
      <c r="CG256" s="73"/>
      <c r="CH256" s="73"/>
      <c r="CI256" s="73"/>
      <c r="CJ256" s="73"/>
      <c r="CK256" s="73"/>
      <c r="CL256" s="73"/>
      <c r="CM256" s="73"/>
      <c r="CN256" s="73"/>
      <c r="CO256" s="73"/>
      <c r="CP256" s="141">
        <f t="shared" ref="CP256" si="816">BR256</f>
        <v>17</v>
      </c>
      <c r="CQ256" s="141"/>
      <c r="CR256" s="141"/>
      <c r="CS256" s="141"/>
      <c r="CT256" s="141"/>
      <c r="CU256" s="142" t="s">
        <v>9</v>
      </c>
      <c r="CV256" s="142"/>
      <c r="CW256" s="142"/>
      <c r="CX256" s="73"/>
      <c r="CY256" s="73"/>
      <c r="CZ256" s="73"/>
      <c r="DA256" s="73"/>
      <c r="DB256" s="73"/>
      <c r="DC256" s="73"/>
      <c r="DD256" s="73"/>
      <c r="DE256" s="73"/>
      <c r="DF256" s="73"/>
      <c r="DG256" s="73"/>
      <c r="DH256" s="73"/>
      <c r="DI256" s="73"/>
      <c r="DJ256" s="73"/>
      <c r="DK256" s="74"/>
      <c r="DL256" s="143" t="s">
        <v>10</v>
      </c>
      <c r="DM256" s="143"/>
      <c r="DN256" s="143"/>
      <c r="DO256" s="144">
        <f t="shared" ref="DO256" si="817">BS257</f>
        <v>5</v>
      </c>
      <c r="DP256" s="144"/>
      <c r="DQ256" s="75"/>
    </row>
    <row r="257" spans="68:121" ht="22.5" customHeight="1" x14ac:dyDescent="0.3">
      <c r="BP257">
        <f t="shared" si="813"/>
        <v>0</v>
      </c>
      <c r="BQ257">
        <f t="shared" si="813"/>
        <v>0</v>
      </c>
      <c r="BR257" t="str">
        <f t="shared" si="813"/>
        <v>zápas</v>
      </c>
      <c r="BS257">
        <f t="shared" si="813"/>
        <v>5</v>
      </c>
      <c r="BT257" t="str">
        <f t="shared" si="813"/>
        <v>C</v>
      </c>
      <c r="BU257" t="str">
        <f t="shared" ca="1" si="813"/>
        <v>Prok.Velikého "A"</v>
      </c>
      <c r="BW257" t="str">
        <f ca="1">L65</f>
        <v>Lipanská "B"</v>
      </c>
      <c r="BY257" s="72"/>
      <c r="BZ257" s="139"/>
      <c r="CA257" s="139"/>
      <c r="CB257" s="139"/>
      <c r="CC257" s="139"/>
      <c r="CD257" s="73"/>
      <c r="CE257" s="140"/>
      <c r="CF257" s="140"/>
      <c r="CG257" s="73"/>
      <c r="CH257" s="73"/>
      <c r="CI257" s="73"/>
      <c r="CJ257" s="73"/>
      <c r="CK257" s="73"/>
      <c r="CL257" s="73"/>
      <c r="CM257" s="73"/>
      <c r="CN257" s="73"/>
      <c r="CO257" s="73"/>
      <c r="CP257" s="141"/>
      <c r="CQ257" s="141"/>
      <c r="CR257" s="141"/>
      <c r="CS257" s="141"/>
      <c r="CT257" s="141"/>
      <c r="CU257" s="142"/>
      <c r="CV257" s="142"/>
      <c r="CW257" s="142"/>
      <c r="CX257" s="73"/>
      <c r="CY257" s="73"/>
      <c r="CZ257" s="73"/>
      <c r="DA257" s="73"/>
      <c r="DB257" s="73"/>
      <c r="DC257" s="73"/>
      <c r="DD257" s="73"/>
      <c r="DE257" s="73"/>
      <c r="DF257" s="73"/>
      <c r="DG257" s="73"/>
      <c r="DH257" s="73"/>
      <c r="DI257" s="73"/>
      <c r="DJ257" s="73"/>
      <c r="DK257" s="74"/>
      <c r="DL257" s="143"/>
      <c r="DM257" s="143"/>
      <c r="DN257" s="143"/>
      <c r="DO257" s="144"/>
      <c r="DP257" s="144"/>
      <c r="DQ257" s="75"/>
    </row>
    <row r="258" spans="68:121" ht="22.5" customHeight="1" x14ac:dyDescent="0.3">
      <c r="BY258" s="72"/>
      <c r="BZ258" s="76"/>
      <c r="CA258" s="76"/>
      <c r="CB258" s="76"/>
      <c r="CC258" s="76"/>
      <c r="CD258" s="130" t="s">
        <v>13</v>
      </c>
      <c r="CE258" s="130"/>
      <c r="CF258" s="77">
        <f t="shared" ref="CF258" si="818">BU256</f>
        <v>3</v>
      </c>
      <c r="CG258" s="78" t="s">
        <v>14</v>
      </c>
      <c r="CH258" s="131" t="str">
        <f t="shared" ref="CH258" ca="1" si="819">BU257</f>
        <v>Prok.Velikého "A"</v>
      </c>
      <c r="CI258" s="131"/>
      <c r="CJ258" s="131"/>
      <c r="CK258" s="131"/>
      <c r="CL258" s="131"/>
      <c r="CM258" s="131"/>
      <c r="CN258" s="131"/>
      <c r="CO258" s="131"/>
      <c r="CP258" s="131"/>
      <c r="CQ258" s="131"/>
      <c r="CR258" s="131"/>
      <c r="CS258" s="131"/>
      <c r="CT258" s="131"/>
      <c r="CU258" s="76"/>
      <c r="CV258" s="76"/>
      <c r="CW258" s="76"/>
      <c r="CX258" s="76"/>
      <c r="CY258" s="76"/>
      <c r="CZ258" s="130" t="s">
        <v>13</v>
      </c>
      <c r="DA258" s="130"/>
      <c r="DB258" s="77">
        <f t="shared" ref="DB258" si="820">BW256</f>
        <v>14</v>
      </c>
      <c r="DC258" s="78" t="s">
        <v>14</v>
      </c>
      <c r="DD258" s="131" t="str">
        <f t="shared" ref="DD258" ca="1" si="821">BW257</f>
        <v>Lipanská "B"</v>
      </c>
      <c r="DE258" s="131"/>
      <c r="DF258" s="131"/>
      <c r="DG258" s="131"/>
      <c r="DH258" s="131"/>
      <c r="DI258" s="131"/>
      <c r="DJ258" s="131"/>
      <c r="DK258" s="131"/>
      <c r="DL258" s="131"/>
      <c r="DM258" s="131"/>
      <c r="DN258" s="131"/>
      <c r="DO258" s="131"/>
      <c r="DP258" s="131"/>
      <c r="DQ258" s="75"/>
    </row>
    <row r="259" spans="68:121" ht="22.5" customHeight="1" x14ac:dyDescent="0.3">
      <c r="BY259" s="72"/>
      <c r="BZ259" s="76"/>
      <c r="CA259" s="76"/>
      <c r="CB259" s="76"/>
      <c r="CC259" s="76"/>
      <c r="CD259" s="76"/>
      <c r="CE259" s="76"/>
      <c r="CF259" s="76"/>
      <c r="CG259" s="76"/>
      <c r="CH259" s="76"/>
      <c r="CI259" s="76"/>
      <c r="CJ259" s="76"/>
      <c r="CK259" s="76"/>
      <c r="CL259" s="76"/>
      <c r="CM259" s="76"/>
      <c r="CN259" s="76"/>
      <c r="CO259" s="76"/>
      <c r="CP259" s="76"/>
      <c r="CQ259" s="76"/>
      <c r="CR259" s="76"/>
      <c r="CS259" s="76"/>
      <c r="CT259" s="76"/>
      <c r="CU259" s="76"/>
      <c r="CV259" s="76"/>
      <c r="CW259" s="76"/>
      <c r="CX259" s="76"/>
      <c r="CY259" s="76"/>
      <c r="CZ259" s="76"/>
      <c r="DA259" s="76"/>
      <c r="DB259" s="76"/>
      <c r="DC259" s="76"/>
      <c r="DD259" s="76"/>
      <c r="DE259" s="76"/>
      <c r="DF259" s="76"/>
      <c r="DG259" s="76"/>
      <c r="DH259" s="76"/>
      <c r="DI259" s="76"/>
      <c r="DJ259" s="76"/>
      <c r="DK259" s="79"/>
      <c r="DL259" s="79"/>
      <c r="DM259" s="79"/>
      <c r="DN259" s="79"/>
      <c r="DO259" s="79"/>
      <c r="DP259" s="79"/>
      <c r="DQ259" s="75"/>
    </row>
    <row r="260" spans="68:121" ht="22.5" customHeight="1" x14ac:dyDescent="0.4">
      <c r="BY260" s="72"/>
      <c r="BZ260" s="80" t="s">
        <v>17</v>
      </c>
      <c r="CA260" s="81">
        <f t="shared" ref="CA260" si="822">CF258</f>
        <v>3</v>
      </c>
      <c r="CB260" s="82" t="s">
        <v>8</v>
      </c>
      <c r="CC260" s="83">
        <v>1</v>
      </c>
      <c r="CD260" s="83">
        <v>2</v>
      </c>
      <c r="CE260" s="83">
        <v>3</v>
      </c>
      <c r="CF260" s="83">
        <v>4</v>
      </c>
      <c r="CG260" s="83">
        <v>5</v>
      </c>
      <c r="CH260" s="83">
        <v>6</v>
      </c>
      <c r="CI260" s="83">
        <v>7</v>
      </c>
      <c r="CJ260" s="83">
        <v>8</v>
      </c>
      <c r="CK260" s="83">
        <v>9</v>
      </c>
      <c r="CL260" s="83">
        <v>10</v>
      </c>
      <c r="CM260" s="83">
        <v>11</v>
      </c>
      <c r="CN260" s="83">
        <v>12</v>
      </c>
      <c r="CO260" s="83">
        <v>13</v>
      </c>
      <c r="CP260" s="83">
        <v>14</v>
      </c>
      <c r="CQ260" s="83">
        <v>15</v>
      </c>
      <c r="CR260" s="83">
        <v>16</v>
      </c>
      <c r="CS260" s="83">
        <v>17</v>
      </c>
      <c r="CT260" s="83">
        <v>18</v>
      </c>
      <c r="CU260" s="83">
        <v>19</v>
      </c>
      <c r="CV260" s="83">
        <v>20</v>
      </c>
      <c r="CW260" s="83">
        <v>21</v>
      </c>
      <c r="CX260" s="83">
        <v>22</v>
      </c>
      <c r="CY260" s="83">
        <v>23</v>
      </c>
      <c r="CZ260" s="83">
        <v>24</v>
      </c>
      <c r="DA260" s="83">
        <v>25</v>
      </c>
      <c r="DB260" s="83">
        <v>26</v>
      </c>
      <c r="DC260" s="83">
        <v>27</v>
      </c>
      <c r="DD260" s="83">
        <v>28</v>
      </c>
      <c r="DE260" s="83">
        <v>29</v>
      </c>
      <c r="DF260" s="83">
        <v>30</v>
      </c>
      <c r="DG260" s="83">
        <v>31</v>
      </c>
      <c r="DH260" s="83">
        <v>32</v>
      </c>
      <c r="DI260" s="83">
        <v>33</v>
      </c>
      <c r="DJ260" s="83">
        <v>34</v>
      </c>
      <c r="DK260" s="84">
        <v>35</v>
      </c>
      <c r="DL260" s="84">
        <v>36</v>
      </c>
      <c r="DM260" s="84">
        <v>37</v>
      </c>
      <c r="DN260" s="84">
        <v>38</v>
      </c>
      <c r="DO260" s="84">
        <v>39</v>
      </c>
      <c r="DP260" s="84">
        <v>40</v>
      </c>
      <c r="DQ260" s="75"/>
    </row>
    <row r="261" spans="68:121" ht="22.5" customHeight="1" x14ac:dyDescent="0.3">
      <c r="BY261" s="72"/>
      <c r="BZ261" s="85"/>
      <c r="CA261" s="86"/>
      <c r="CB261" s="87"/>
      <c r="CC261" s="88"/>
      <c r="CD261" s="88"/>
      <c r="CE261" s="88"/>
      <c r="CF261" s="88"/>
      <c r="CG261" s="88"/>
      <c r="CH261" s="88"/>
      <c r="CI261" s="88"/>
      <c r="CJ261" s="88"/>
      <c r="CK261" s="88"/>
      <c r="CL261" s="88"/>
      <c r="CM261" s="88"/>
      <c r="CN261" s="88"/>
      <c r="CO261" s="88"/>
      <c r="CP261" s="88"/>
      <c r="CQ261" s="88"/>
      <c r="CR261" s="88"/>
      <c r="CS261" s="88"/>
      <c r="CT261" s="88"/>
      <c r="CU261" s="88"/>
      <c r="CV261" s="88"/>
      <c r="CW261" s="88"/>
      <c r="CX261" s="88"/>
      <c r="CY261" s="88"/>
      <c r="CZ261" s="88"/>
      <c r="DA261" s="88"/>
      <c r="DB261" s="88"/>
      <c r="DC261" s="88"/>
      <c r="DD261" s="88"/>
      <c r="DE261" s="88"/>
      <c r="DF261" s="88"/>
      <c r="DG261" s="88"/>
      <c r="DH261" s="88"/>
      <c r="DI261" s="88"/>
      <c r="DJ261" s="88"/>
      <c r="DK261" s="89"/>
      <c r="DL261" s="89"/>
      <c r="DM261" s="89"/>
      <c r="DN261" s="89"/>
      <c r="DO261" s="89"/>
      <c r="DP261" s="89"/>
      <c r="DQ261" s="75"/>
    </row>
    <row r="262" spans="68:121" ht="22.5" customHeight="1" x14ac:dyDescent="0.4">
      <c r="BY262" s="72"/>
      <c r="BZ262" s="90" t="s">
        <v>17</v>
      </c>
      <c r="CA262" s="91">
        <f t="shared" ref="CA262" si="823">DB258</f>
        <v>14</v>
      </c>
      <c r="CB262" s="92" t="s">
        <v>8</v>
      </c>
      <c r="CC262" s="83">
        <v>1</v>
      </c>
      <c r="CD262" s="83">
        <v>2</v>
      </c>
      <c r="CE262" s="83">
        <v>3</v>
      </c>
      <c r="CF262" s="83">
        <v>4</v>
      </c>
      <c r="CG262" s="83">
        <v>5</v>
      </c>
      <c r="CH262" s="83">
        <v>6</v>
      </c>
      <c r="CI262" s="83">
        <v>7</v>
      </c>
      <c r="CJ262" s="83">
        <v>8</v>
      </c>
      <c r="CK262" s="83">
        <v>9</v>
      </c>
      <c r="CL262" s="83">
        <v>10</v>
      </c>
      <c r="CM262" s="83">
        <v>11</v>
      </c>
      <c r="CN262" s="83">
        <v>12</v>
      </c>
      <c r="CO262" s="83">
        <v>13</v>
      </c>
      <c r="CP262" s="83">
        <v>14</v>
      </c>
      <c r="CQ262" s="83">
        <v>15</v>
      </c>
      <c r="CR262" s="83">
        <v>16</v>
      </c>
      <c r="CS262" s="83">
        <v>17</v>
      </c>
      <c r="CT262" s="83">
        <v>18</v>
      </c>
      <c r="CU262" s="83">
        <v>19</v>
      </c>
      <c r="CV262" s="83">
        <v>20</v>
      </c>
      <c r="CW262" s="83">
        <v>21</v>
      </c>
      <c r="CX262" s="83">
        <v>22</v>
      </c>
      <c r="CY262" s="83">
        <v>23</v>
      </c>
      <c r="CZ262" s="83">
        <v>24</v>
      </c>
      <c r="DA262" s="83">
        <v>25</v>
      </c>
      <c r="DB262" s="83">
        <v>26</v>
      </c>
      <c r="DC262" s="83">
        <v>27</v>
      </c>
      <c r="DD262" s="83">
        <v>28</v>
      </c>
      <c r="DE262" s="83">
        <v>29</v>
      </c>
      <c r="DF262" s="83">
        <v>30</v>
      </c>
      <c r="DG262" s="83">
        <v>31</v>
      </c>
      <c r="DH262" s="83">
        <v>32</v>
      </c>
      <c r="DI262" s="83">
        <v>33</v>
      </c>
      <c r="DJ262" s="83">
        <v>34</v>
      </c>
      <c r="DK262" s="84">
        <v>35</v>
      </c>
      <c r="DL262" s="84">
        <v>36</v>
      </c>
      <c r="DM262" s="84">
        <v>37</v>
      </c>
      <c r="DN262" s="84">
        <v>38</v>
      </c>
      <c r="DO262" s="84">
        <v>39</v>
      </c>
      <c r="DP262" s="84">
        <v>40</v>
      </c>
      <c r="DQ262" s="75"/>
    </row>
    <row r="263" spans="68:121" ht="22.5" customHeight="1" thickBot="1" x14ac:dyDescent="0.35">
      <c r="BY263" s="93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4"/>
      <c r="CP263" s="94"/>
      <c r="CQ263" s="94"/>
      <c r="CR263" s="94"/>
      <c r="CS263" s="94"/>
      <c r="CT263" s="94"/>
      <c r="CU263" s="94"/>
      <c r="CV263" s="94"/>
      <c r="CW263" s="94"/>
      <c r="CX263" s="94"/>
      <c r="CY263" s="94"/>
      <c r="CZ263" s="94"/>
      <c r="DA263" s="94"/>
      <c r="DB263" s="94"/>
      <c r="DC263" s="94"/>
      <c r="DD263" s="94"/>
      <c r="DE263" s="94"/>
      <c r="DF263" s="94"/>
      <c r="DG263" s="94"/>
      <c r="DH263" s="94"/>
      <c r="DI263" s="94"/>
      <c r="DJ263" s="94"/>
      <c r="DK263" s="94"/>
      <c r="DL263" s="94"/>
      <c r="DM263" s="94"/>
      <c r="DN263" s="94"/>
      <c r="DO263" s="94"/>
      <c r="DP263" s="94"/>
      <c r="DQ263" s="95"/>
    </row>
    <row r="264" spans="68:121" ht="22.5" customHeight="1" thickTop="1" x14ac:dyDescent="0.35">
      <c r="BY264" s="137">
        <f t="shared" ref="BY264" si="824">BQ265</f>
        <v>0.40000000000000008</v>
      </c>
      <c r="BZ264" s="138"/>
      <c r="CA264" s="69"/>
      <c r="CB264" s="69"/>
      <c r="CC264" s="69"/>
      <c r="CD264" s="69"/>
      <c r="CE264" s="69"/>
      <c r="CF264" s="69"/>
      <c r="CG264" s="69"/>
      <c r="CH264" s="69"/>
      <c r="CI264" s="69"/>
      <c r="CJ264" s="69"/>
      <c r="CK264" s="69"/>
      <c r="CL264" s="69"/>
      <c r="CM264" s="69"/>
      <c r="CN264" s="69"/>
      <c r="CO264" s="69"/>
      <c r="CP264" s="69"/>
      <c r="CQ264" s="69"/>
      <c r="CR264" s="69"/>
      <c r="CS264" s="69"/>
      <c r="CT264" s="69"/>
      <c r="CU264" s="69"/>
      <c r="CV264" s="69"/>
      <c r="CW264" s="69"/>
      <c r="CX264" s="69"/>
      <c r="CY264" s="69"/>
      <c r="CZ264" s="69"/>
      <c r="DA264" s="69"/>
      <c r="DB264" s="69"/>
      <c r="DC264" s="69"/>
      <c r="DD264" s="69"/>
      <c r="DE264" s="69"/>
      <c r="DF264" s="69"/>
      <c r="DG264" s="69"/>
      <c r="DH264" s="69"/>
      <c r="DI264" s="69"/>
      <c r="DJ264" s="69"/>
      <c r="DK264" s="69"/>
      <c r="DL264" s="69"/>
      <c r="DM264" s="70"/>
      <c r="DN264" s="70" t="s">
        <v>37</v>
      </c>
      <c r="DO264" s="69"/>
      <c r="DP264" s="70" t="str">
        <f t="shared" ref="DP264" si="825">BT266</f>
        <v>D</v>
      </c>
      <c r="DQ264" s="71"/>
    </row>
    <row r="265" spans="68:121" ht="22.5" customHeight="1" x14ac:dyDescent="0.3">
      <c r="BP265" t="str">
        <f t="shared" ref="BP265:BU266" si="826">E66</f>
        <v>4. KOLO</v>
      </c>
      <c r="BQ265">
        <f t="shared" si="826"/>
        <v>0.40000000000000008</v>
      </c>
      <c r="BR265">
        <f t="shared" si="826"/>
        <v>23</v>
      </c>
      <c r="BS265" t="str">
        <f t="shared" si="826"/>
        <v>HŘIŠTĚ</v>
      </c>
      <c r="BT265" t="str">
        <f t="shared" si="826"/>
        <v>skupina</v>
      </c>
      <c r="BU265">
        <f t="shared" si="826"/>
        <v>4</v>
      </c>
      <c r="BV265" t="str">
        <f t="shared" ref="BV265" si="827">K66</f>
        <v>:</v>
      </c>
      <c r="BW265">
        <f>L66</f>
        <v>20</v>
      </c>
      <c r="BY265" s="72"/>
      <c r="BZ265" s="139" t="str">
        <f t="shared" ref="BZ265" si="828">BP265</f>
        <v>4. KOLO</v>
      </c>
      <c r="CA265" s="139"/>
      <c r="CB265" s="139"/>
      <c r="CC265" s="139"/>
      <c r="CD265" s="73"/>
      <c r="CE265" s="140"/>
      <c r="CF265" s="140"/>
      <c r="CG265" s="73"/>
      <c r="CH265" s="73"/>
      <c r="CI265" s="73"/>
      <c r="CJ265" s="73"/>
      <c r="CK265" s="73"/>
      <c r="CL265" s="73"/>
      <c r="CM265" s="73"/>
      <c r="CN265" s="73"/>
      <c r="CO265" s="73"/>
      <c r="CP265" s="141">
        <f t="shared" ref="CP265" si="829">BR265</f>
        <v>23</v>
      </c>
      <c r="CQ265" s="141"/>
      <c r="CR265" s="141"/>
      <c r="CS265" s="141"/>
      <c r="CT265" s="141"/>
      <c r="CU265" s="142" t="s">
        <v>9</v>
      </c>
      <c r="CV265" s="142"/>
      <c r="CW265" s="142"/>
      <c r="CX265" s="73"/>
      <c r="CY265" s="73"/>
      <c r="CZ265" s="73"/>
      <c r="DA265" s="73"/>
      <c r="DB265" s="73"/>
      <c r="DC265" s="73"/>
      <c r="DD265" s="73"/>
      <c r="DE265" s="73"/>
      <c r="DF265" s="73"/>
      <c r="DG265" s="73"/>
      <c r="DH265" s="73"/>
      <c r="DI265" s="73"/>
      <c r="DJ265" s="73"/>
      <c r="DK265" s="74"/>
      <c r="DL265" s="143" t="s">
        <v>10</v>
      </c>
      <c r="DM265" s="143"/>
      <c r="DN265" s="143"/>
      <c r="DO265" s="144">
        <f t="shared" ref="DO265" si="830">BS266</f>
        <v>5</v>
      </c>
      <c r="DP265" s="144"/>
      <c r="DQ265" s="75"/>
    </row>
    <row r="266" spans="68:121" ht="22.5" customHeight="1" x14ac:dyDescent="0.3">
      <c r="BP266">
        <f t="shared" si="826"/>
        <v>0</v>
      </c>
      <c r="BQ266">
        <f t="shared" si="826"/>
        <v>0</v>
      </c>
      <c r="BR266" t="str">
        <f t="shared" si="826"/>
        <v>zápas</v>
      </c>
      <c r="BS266">
        <f t="shared" si="826"/>
        <v>5</v>
      </c>
      <c r="BT266" t="str">
        <f t="shared" si="826"/>
        <v>D</v>
      </c>
      <c r="BU266" t="str">
        <f t="shared" ca="1" si="826"/>
        <v>Pečky "A"</v>
      </c>
      <c r="BW266" t="str">
        <f ca="1">L67</f>
        <v>Masarykova "B"</v>
      </c>
      <c r="BY266" s="72"/>
      <c r="BZ266" s="139"/>
      <c r="CA266" s="139"/>
      <c r="CB266" s="139"/>
      <c r="CC266" s="139"/>
      <c r="CD266" s="73"/>
      <c r="CE266" s="140"/>
      <c r="CF266" s="140"/>
      <c r="CG266" s="73"/>
      <c r="CH266" s="73"/>
      <c r="CI266" s="73"/>
      <c r="CJ266" s="73"/>
      <c r="CK266" s="73"/>
      <c r="CL266" s="73"/>
      <c r="CM266" s="73"/>
      <c r="CN266" s="73"/>
      <c r="CO266" s="73"/>
      <c r="CP266" s="141"/>
      <c r="CQ266" s="141"/>
      <c r="CR266" s="141"/>
      <c r="CS266" s="141"/>
      <c r="CT266" s="141"/>
      <c r="CU266" s="142"/>
      <c r="CV266" s="142"/>
      <c r="CW266" s="142"/>
      <c r="CX266" s="73"/>
      <c r="CY266" s="73"/>
      <c r="CZ266" s="73"/>
      <c r="DA266" s="73"/>
      <c r="DB266" s="73"/>
      <c r="DC266" s="73"/>
      <c r="DD266" s="73"/>
      <c r="DE266" s="73"/>
      <c r="DF266" s="73"/>
      <c r="DG266" s="73"/>
      <c r="DH266" s="73"/>
      <c r="DI266" s="73"/>
      <c r="DJ266" s="73"/>
      <c r="DK266" s="74"/>
      <c r="DL266" s="143"/>
      <c r="DM266" s="143"/>
      <c r="DN266" s="143"/>
      <c r="DO266" s="144"/>
      <c r="DP266" s="144"/>
      <c r="DQ266" s="75"/>
    </row>
    <row r="267" spans="68:121" ht="22.5" customHeight="1" x14ac:dyDescent="0.3">
      <c r="BY267" s="72"/>
      <c r="BZ267" s="76"/>
      <c r="CA267" s="76"/>
      <c r="CB267" s="76"/>
      <c r="CC267" s="76"/>
      <c r="CD267" s="130" t="s">
        <v>13</v>
      </c>
      <c r="CE267" s="130"/>
      <c r="CF267" s="77">
        <f t="shared" ref="CF267" si="831">BU265</f>
        <v>4</v>
      </c>
      <c r="CG267" s="78" t="s">
        <v>14</v>
      </c>
      <c r="CH267" s="131" t="str">
        <f t="shared" ref="CH267" ca="1" si="832">BU266</f>
        <v>Pečky "A"</v>
      </c>
      <c r="CI267" s="131"/>
      <c r="CJ267" s="131"/>
      <c r="CK267" s="131"/>
      <c r="CL267" s="131"/>
      <c r="CM267" s="131"/>
      <c r="CN267" s="131"/>
      <c r="CO267" s="131"/>
      <c r="CP267" s="131"/>
      <c r="CQ267" s="131"/>
      <c r="CR267" s="131"/>
      <c r="CS267" s="131"/>
      <c r="CT267" s="131"/>
      <c r="CU267" s="76"/>
      <c r="CV267" s="76"/>
      <c r="CW267" s="76"/>
      <c r="CX267" s="76"/>
      <c r="CY267" s="76"/>
      <c r="CZ267" s="130" t="s">
        <v>13</v>
      </c>
      <c r="DA267" s="130"/>
      <c r="DB267" s="77">
        <f t="shared" ref="DB267" si="833">BW265</f>
        <v>20</v>
      </c>
      <c r="DC267" s="78" t="s">
        <v>14</v>
      </c>
      <c r="DD267" s="131" t="str">
        <f t="shared" ref="DD267" ca="1" si="834">BW266</f>
        <v>Masarykova "B"</v>
      </c>
      <c r="DE267" s="131"/>
      <c r="DF267" s="131"/>
      <c r="DG267" s="131"/>
      <c r="DH267" s="131"/>
      <c r="DI267" s="131"/>
      <c r="DJ267" s="131"/>
      <c r="DK267" s="131"/>
      <c r="DL267" s="131"/>
      <c r="DM267" s="131"/>
      <c r="DN267" s="131"/>
      <c r="DO267" s="131"/>
      <c r="DP267" s="131"/>
      <c r="DQ267" s="75"/>
    </row>
    <row r="268" spans="68:121" ht="22.5" customHeight="1" x14ac:dyDescent="0.3">
      <c r="BY268" s="72"/>
      <c r="BZ268" s="76"/>
      <c r="CA268" s="76"/>
      <c r="CB268" s="76"/>
      <c r="CC268" s="76"/>
      <c r="CD268" s="76"/>
      <c r="CE268" s="76"/>
      <c r="CF268" s="76"/>
      <c r="CG268" s="76"/>
      <c r="CH268" s="76"/>
      <c r="CI268" s="76"/>
      <c r="CJ268" s="76"/>
      <c r="CK268" s="76"/>
      <c r="CL268" s="76"/>
      <c r="CM268" s="76"/>
      <c r="CN268" s="76"/>
      <c r="CO268" s="76"/>
      <c r="CP268" s="76"/>
      <c r="CQ268" s="76"/>
      <c r="CR268" s="76"/>
      <c r="CS268" s="76"/>
      <c r="CT268" s="76"/>
      <c r="CU268" s="76"/>
      <c r="CV268" s="76"/>
      <c r="CW268" s="76"/>
      <c r="CX268" s="76"/>
      <c r="CY268" s="76"/>
      <c r="CZ268" s="76"/>
      <c r="DA268" s="76"/>
      <c r="DB268" s="76"/>
      <c r="DC268" s="76"/>
      <c r="DD268" s="76"/>
      <c r="DE268" s="76"/>
      <c r="DF268" s="76"/>
      <c r="DG268" s="76"/>
      <c r="DH268" s="76"/>
      <c r="DI268" s="76"/>
      <c r="DJ268" s="76"/>
      <c r="DK268" s="79"/>
      <c r="DL268" s="79"/>
      <c r="DM268" s="79"/>
      <c r="DN268" s="79"/>
      <c r="DO268" s="79"/>
      <c r="DP268" s="79"/>
      <c r="DQ268" s="75"/>
    </row>
    <row r="269" spans="68:121" ht="22.5" customHeight="1" x14ac:dyDescent="0.4">
      <c r="BY269" s="72"/>
      <c r="BZ269" s="80" t="s">
        <v>17</v>
      </c>
      <c r="CA269" s="81">
        <f t="shared" ref="CA269" si="835">CF267</f>
        <v>4</v>
      </c>
      <c r="CB269" s="82" t="s">
        <v>8</v>
      </c>
      <c r="CC269" s="83">
        <v>1</v>
      </c>
      <c r="CD269" s="83">
        <v>2</v>
      </c>
      <c r="CE269" s="83">
        <v>3</v>
      </c>
      <c r="CF269" s="83">
        <v>4</v>
      </c>
      <c r="CG269" s="83">
        <v>5</v>
      </c>
      <c r="CH269" s="83">
        <v>6</v>
      </c>
      <c r="CI269" s="83">
        <v>7</v>
      </c>
      <c r="CJ269" s="83">
        <v>8</v>
      </c>
      <c r="CK269" s="83">
        <v>9</v>
      </c>
      <c r="CL269" s="83">
        <v>10</v>
      </c>
      <c r="CM269" s="83">
        <v>11</v>
      </c>
      <c r="CN269" s="83">
        <v>12</v>
      </c>
      <c r="CO269" s="83">
        <v>13</v>
      </c>
      <c r="CP269" s="83">
        <v>14</v>
      </c>
      <c r="CQ269" s="83">
        <v>15</v>
      </c>
      <c r="CR269" s="83">
        <v>16</v>
      </c>
      <c r="CS269" s="83">
        <v>17</v>
      </c>
      <c r="CT269" s="83">
        <v>18</v>
      </c>
      <c r="CU269" s="83">
        <v>19</v>
      </c>
      <c r="CV269" s="83">
        <v>20</v>
      </c>
      <c r="CW269" s="83">
        <v>21</v>
      </c>
      <c r="CX269" s="83">
        <v>22</v>
      </c>
      <c r="CY269" s="83">
        <v>23</v>
      </c>
      <c r="CZ269" s="83">
        <v>24</v>
      </c>
      <c r="DA269" s="83">
        <v>25</v>
      </c>
      <c r="DB269" s="83">
        <v>26</v>
      </c>
      <c r="DC269" s="83">
        <v>27</v>
      </c>
      <c r="DD269" s="83">
        <v>28</v>
      </c>
      <c r="DE269" s="83">
        <v>29</v>
      </c>
      <c r="DF269" s="83">
        <v>30</v>
      </c>
      <c r="DG269" s="83">
        <v>31</v>
      </c>
      <c r="DH269" s="83">
        <v>32</v>
      </c>
      <c r="DI269" s="83">
        <v>33</v>
      </c>
      <c r="DJ269" s="83">
        <v>34</v>
      </c>
      <c r="DK269" s="84">
        <v>35</v>
      </c>
      <c r="DL269" s="84">
        <v>36</v>
      </c>
      <c r="DM269" s="84">
        <v>37</v>
      </c>
      <c r="DN269" s="84">
        <v>38</v>
      </c>
      <c r="DO269" s="84">
        <v>39</v>
      </c>
      <c r="DP269" s="84">
        <v>40</v>
      </c>
      <c r="DQ269" s="75"/>
    </row>
    <row r="270" spans="68:121" ht="22.5" customHeight="1" x14ac:dyDescent="0.3">
      <c r="BY270" s="72"/>
      <c r="BZ270" s="85"/>
      <c r="CA270" s="86"/>
      <c r="CB270" s="87"/>
      <c r="CC270" s="88"/>
      <c r="CD270" s="88"/>
      <c r="CE270" s="88"/>
      <c r="CF270" s="88"/>
      <c r="CG270" s="88"/>
      <c r="CH270" s="88"/>
      <c r="CI270" s="88"/>
      <c r="CJ270" s="88"/>
      <c r="CK270" s="88"/>
      <c r="CL270" s="88"/>
      <c r="CM270" s="88"/>
      <c r="CN270" s="88"/>
      <c r="CO270" s="88"/>
      <c r="CP270" s="88"/>
      <c r="CQ270" s="88"/>
      <c r="CR270" s="88"/>
      <c r="CS270" s="88"/>
      <c r="CT270" s="88"/>
      <c r="CU270" s="88"/>
      <c r="CV270" s="88"/>
      <c r="CW270" s="88"/>
      <c r="CX270" s="88"/>
      <c r="CY270" s="88"/>
      <c r="CZ270" s="88"/>
      <c r="DA270" s="88"/>
      <c r="DB270" s="88"/>
      <c r="DC270" s="88"/>
      <c r="DD270" s="88"/>
      <c r="DE270" s="88"/>
      <c r="DF270" s="88"/>
      <c r="DG270" s="88"/>
      <c r="DH270" s="88"/>
      <c r="DI270" s="88"/>
      <c r="DJ270" s="88"/>
      <c r="DK270" s="89"/>
      <c r="DL270" s="89"/>
      <c r="DM270" s="89"/>
      <c r="DN270" s="89"/>
      <c r="DO270" s="89"/>
      <c r="DP270" s="89"/>
      <c r="DQ270" s="75"/>
    </row>
    <row r="271" spans="68:121" ht="22.5" customHeight="1" x14ac:dyDescent="0.4">
      <c r="BY271" s="72"/>
      <c r="BZ271" s="90" t="s">
        <v>17</v>
      </c>
      <c r="CA271" s="91">
        <f t="shared" ref="CA271" si="836">DB267</f>
        <v>20</v>
      </c>
      <c r="CB271" s="92" t="s">
        <v>8</v>
      </c>
      <c r="CC271" s="83">
        <v>1</v>
      </c>
      <c r="CD271" s="83">
        <v>2</v>
      </c>
      <c r="CE271" s="83">
        <v>3</v>
      </c>
      <c r="CF271" s="83">
        <v>4</v>
      </c>
      <c r="CG271" s="83">
        <v>5</v>
      </c>
      <c r="CH271" s="83">
        <v>6</v>
      </c>
      <c r="CI271" s="83">
        <v>7</v>
      </c>
      <c r="CJ271" s="83">
        <v>8</v>
      </c>
      <c r="CK271" s="83">
        <v>9</v>
      </c>
      <c r="CL271" s="83">
        <v>10</v>
      </c>
      <c r="CM271" s="83">
        <v>11</v>
      </c>
      <c r="CN271" s="83">
        <v>12</v>
      </c>
      <c r="CO271" s="83">
        <v>13</v>
      </c>
      <c r="CP271" s="83">
        <v>14</v>
      </c>
      <c r="CQ271" s="83">
        <v>15</v>
      </c>
      <c r="CR271" s="83">
        <v>16</v>
      </c>
      <c r="CS271" s="83">
        <v>17</v>
      </c>
      <c r="CT271" s="83">
        <v>18</v>
      </c>
      <c r="CU271" s="83">
        <v>19</v>
      </c>
      <c r="CV271" s="83">
        <v>20</v>
      </c>
      <c r="CW271" s="83">
        <v>21</v>
      </c>
      <c r="CX271" s="83">
        <v>22</v>
      </c>
      <c r="CY271" s="83">
        <v>23</v>
      </c>
      <c r="CZ271" s="83">
        <v>24</v>
      </c>
      <c r="DA271" s="83">
        <v>25</v>
      </c>
      <c r="DB271" s="83">
        <v>26</v>
      </c>
      <c r="DC271" s="83">
        <v>27</v>
      </c>
      <c r="DD271" s="83">
        <v>28</v>
      </c>
      <c r="DE271" s="83">
        <v>29</v>
      </c>
      <c r="DF271" s="83">
        <v>30</v>
      </c>
      <c r="DG271" s="83">
        <v>31</v>
      </c>
      <c r="DH271" s="83">
        <v>32</v>
      </c>
      <c r="DI271" s="83">
        <v>33</v>
      </c>
      <c r="DJ271" s="83">
        <v>34</v>
      </c>
      <c r="DK271" s="84">
        <v>35</v>
      </c>
      <c r="DL271" s="84">
        <v>36</v>
      </c>
      <c r="DM271" s="84">
        <v>37</v>
      </c>
      <c r="DN271" s="84">
        <v>38</v>
      </c>
      <c r="DO271" s="84">
        <v>39</v>
      </c>
      <c r="DP271" s="84">
        <v>40</v>
      </c>
      <c r="DQ271" s="75"/>
    </row>
    <row r="272" spans="68:121" ht="22.5" customHeight="1" thickBot="1" x14ac:dyDescent="0.35">
      <c r="BY272" s="93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  <c r="DK272" s="94"/>
      <c r="DL272" s="94"/>
      <c r="DM272" s="94"/>
      <c r="DN272" s="94"/>
      <c r="DO272" s="94"/>
      <c r="DP272" s="94"/>
      <c r="DQ272" s="95"/>
    </row>
    <row r="273" spans="68:121" ht="22.5" customHeight="1" thickTop="1" thickBot="1" x14ac:dyDescent="0.35">
      <c r="BX273"/>
    </row>
    <row r="274" spans="68:121" ht="22.5" customHeight="1" thickTop="1" x14ac:dyDescent="0.35">
      <c r="BX274"/>
      <c r="BY274" s="137">
        <f t="shared" ref="BY274" si="837">BQ275</f>
        <v>0.40833333333333344</v>
      </c>
      <c r="BZ274" s="138"/>
      <c r="CA274" s="69"/>
      <c r="CB274" s="69"/>
      <c r="CC274" s="69"/>
      <c r="CD274" s="69"/>
      <c r="CE274" s="69"/>
      <c r="CF274" s="69"/>
      <c r="CG274" s="69"/>
      <c r="CH274" s="69"/>
      <c r="CI274" s="69"/>
      <c r="CJ274" s="69"/>
      <c r="CK274" s="69"/>
      <c r="CL274" s="69"/>
      <c r="CM274" s="69"/>
      <c r="CN274" s="69"/>
      <c r="CO274" s="69"/>
      <c r="CP274" s="69"/>
      <c r="CQ274" s="69"/>
      <c r="CR274" s="69"/>
      <c r="CS274" s="69"/>
      <c r="CT274" s="69"/>
      <c r="CU274" s="69"/>
      <c r="CV274" s="69"/>
      <c r="CW274" s="69"/>
      <c r="CX274" s="69"/>
      <c r="CY274" s="69"/>
      <c r="CZ274" s="69"/>
      <c r="DA274" s="69"/>
      <c r="DB274" s="69"/>
      <c r="DC274" s="69"/>
      <c r="DD274" s="69"/>
      <c r="DE274" s="69"/>
      <c r="DF274" s="69"/>
      <c r="DG274" s="69"/>
      <c r="DH274" s="69"/>
      <c r="DI274" s="69"/>
      <c r="DJ274" s="69"/>
      <c r="DK274" s="69"/>
      <c r="DL274" s="69"/>
      <c r="DM274" s="70"/>
      <c r="DN274" s="70" t="s">
        <v>37</v>
      </c>
      <c r="DO274" s="69"/>
      <c r="DP274" s="70" t="str">
        <f t="shared" ref="DP274" si="838">BT276</f>
        <v>C</v>
      </c>
      <c r="DQ274" s="71"/>
    </row>
    <row r="275" spans="68:121" ht="22.5" customHeight="1" x14ac:dyDescent="0.3">
      <c r="BP275" t="str">
        <f t="shared" ref="BP275:BU276" si="839">E68</f>
        <v>5. KOLO</v>
      </c>
      <c r="BQ275">
        <f t="shared" si="839"/>
        <v>0.40833333333333344</v>
      </c>
      <c r="BR275">
        <f t="shared" si="839"/>
        <v>29</v>
      </c>
      <c r="BS275" t="str">
        <f t="shared" si="839"/>
        <v>HŘIŠTĚ</v>
      </c>
      <c r="BT275" t="str">
        <f t="shared" si="839"/>
        <v>skupina</v>
      </c>
      <c r="BU275">
        <f t="shared" si="839"/>
        <v>6</v>
      </c>
      <c r="BV275" t="str">
        <f t="shared" ref="BV275" si="840">K68</f>
        <v>:</v>
      </c>
      <c r="BW275">
        <f>L68</f>
        <v>14</v>
      </c>
      <c r="BX275"/>
      <c r="BY275" s="72"/>
      <c r="BZ275" s="139" t="str">
        <f t="shared" ref="BZ275" si="841">BP275</f>
        <v>5. KOLO</v>
      </c>
      <c r="CA275" s="139"/>
      <c r="CB275" s="139"/>
      <c r="CC275" s="139"/>
      <c r="CD275" s="73"/>
      <c r="CE275" s="140"/>
      <c r="CF275" s="140"/>
      <c r="CG275" s="73"/>
      <c r="CH275" s="73"/>
      <c r="CI275" s="73"/>
      <c r="CJ275" s="73"/>
      <c r="CK275" s="73"/>
      <c r="CL275" s="73"/>
      <c r="CM275" s="73"/>
      <c r="CN275" s="73"/>
      <c r="CO275" s="73"/>
      <c r="CP275" s="141">
        <f t="shared" ref="CP275" si="842">BR275</f>
        <v>29</v>
      </c>
      <c r="CQ275" s="141"/>
      <c r="CR275" s="141"/>
      <c r="CS275" s="141"/>
      <c r="CT275" s="141"/>
      <c r="CU275" s="142" t="s">
        <v>9</v>
      </c>
      <c r="CV275" s="142"/>
      <c r="CW275" s="142"/>
      <c r="CX275" s="73"/>
      <c r="CY275" s="73"/>
      <c r="CZ275" s="73"/>
      <c r="DA275" s="73"/>
      <c r="DB275" s="73"/>
      <c r="DC275" s="73"/>
      <c r="DD275" s="73"/>
      <c r="DE275" s="73"/>
      <c r="DF275" s="73"/>
      <c r="DG275" s="73"/>
      <c r="DH275" s="73"/>
      <c r="DI275" s="73"/>
      <c r="DJ275" s="73"/>
      <c r="DK275" s="74"/>
      <c r="DL275" s="143" t="s">
        <v>10</v>
      </c>
      <c r="DM275" s="143"/>
      <c r="DN275" s="143"/>
      <c r="DO275" s="144">
        <f t="shared" ref="DO275" si="843">BS276</f>
        <v>5</v>
      </c>
      <c r="DP275" s="144"/>
      <c r="DQ275" s="75"/>
    </row>
    <row r="276" spans="68:121" ht="22.5" customHeight="1" x14ac:dyDescent="0.3">
      <c r="BP276">
        <f t="shared" si="839"/>
        <v>0</v>
      </c>
      <c r="BQ276">
        <f t="shared" si="839"/>
        <v>0</v>
      </c>
      <c r="BR276" t="str">
        <f t="shared" si="839"/>
        <v>zápas</v>
      </c>
      <c r="BS276">
        <f t="shared" si="839"/>
        <v>5</v>
      </c>
      <c r="BT276" t="str">
        <f t="shared" si="839"/>
        <v>C</v>
      </c>
      <c r="BU276" t="str">
        <f t="shared" ca="1" si="839"/>
        <v>Č.Pečky "A"</v>
      </c>
      <c r="BW276" t="str">
        <f ca="1">L69</f>
        <v>Lipanská "B"</v>
      </c>
      <c r="BX276"/>
      <c r="BY276" s="72"/>
      <c r="BZ276" s="139"/>
      <c r="CA276" s="139"/>
      <c r="CB276" s="139"/>
      <c r="CC276" s="139"/>
      <c r="CD276" s="73"/>
      <c r="CE276" s="140"/>
      <c r="CF276" s="140"/>
      <c r="CG276" s="73"/>
      <c r="CH276" s="73"/>
      <c r="CI276" s="73"/>
      <c r="CJ276" s="73"/>
      <c r="CK276" s="73"/>
      <c r="CL276" s="73"/>
      <c r="CM276" s="73"/>
      <c r="CN276" s="73"/>
      <c r="CO276" s="73"/>
      <c r="CP276" s="141"/>
      <c r="CQ276" s="141"/>
      <c r="CR276" s="141"/>
      <c r="CS276" s="141"/>
      <c r="CT276" s="141"/>
      <c r="CU276" s="142"/>
      <c r="CV276" s="142"/>
      <c r="CW276" s="142"/>
      <c r="CX276" s="73"/>
      <c r="CY276" s="73"/>
      <c r="CZ276" s="73"/>
      <c r="DA276" s="73"/>
      <c r="DB276" s="73"/>
      <c r="DC276" s="73"/>
      <c r="DD276" s="73"/>
      <c r="DE276" s="73"/>
      <c r="DF276" s="73"/>
      <c r="DG276" s="73"/>
      <c r="DH276" s="73"/>
      <c r="DI276" s="73"/>
      <c r="DJ276" s="73"/>
      <c r="DK276" s="74"/>
      <c r="DL276" s="143"/>
      <c r="DM276" s="143"/>
      <c r="DN276" s="143"/>
      <c r="DO276" s="144"/>
      <c r="DP276" s="144"/>
      <c r="DQ276" s="75"/>
    </row>
    <row r="277" spans="68:121" ht="22.5" customHeight="1" x14ac:dyDescent="0.3">
      <c r="BX277"/>
      <c r="BY277" s="72"/>
      <c r="BZ277" s="76"/>
      <c r="CA277" s="76"/>
      <c r="CB277" s="76"/>
      <c r="CC277" s="76"/>
      <c r="CD277" s="130" t="s">
        <v>13</v>
      </c>
      <c r="CE277" s="130"/>
      <c r="CF277" s="77">
        <f t="shared" ref="CF277" si="844">BU275</f>
        <v>6</v>
      </c>
      <c r="CG277" s="78" t="s">
        <v>14</v>
      </c>
      <c r="CH277" s="131" t="str">
        <f t="shared" ref="CH277" ca="1" si="845">BU276</f>
        <v>Č.Pečky "A"</v>
      </c>
      <c r="CI277" s="131"/>
      <c r="CJ277" s="131"/>
      <c r="CK277" s="131"/>
      <c r="CL277" s="131"/>
      <c r="CM277" s="131"/>
      <c r="CN277" s="131"/>
      <c r="CO277" s="131"/>
      <c r="CP277" s="131"/>
      <c r="CQ277" s="131"/>
      <c r="CR277" s="131"/>
      <c r="CS277" s="131"/>
      <c r="CT277" s="131"/>
      <c r="CU277" s="76"/>
      <c r="CV277" s="76"/>
      <c r="CW277" s="76"/>
      <c r="CX277" s="76"/>
      <c r="CY277" s="76"/>
      <c r="CZ277" s="130" t="s">
        <v>13</v>
      </c>
      <c r="DA277" s="130"/>
      <c r="DB277" s="77">
        <f t="shared" ref="DB277" si="846">BW275</f>
        <v>14</v>
      </c>
      <c r="DC277" s="78" t="s">
        <v>14</v>
      </c>
      <c r="DD277" s="131" t="str">
        <f t="shared" ref="DD277" ca="1" si="847">BW276</f>
        <v>Lipanská "B"</v>
      </c>
      <c r="DE277" s="131"/>
      <c r="DF277" s="131"/>
      <c r="DG277" s="131"/>
      <c r="DH277" s="131"/>
      <c r="DI277" s="131"/>
      <c r="DJ277" s="131"/>
      <c r="DK277" s="131"/>
      <c r="DL277" s="131"/>
      <c r="DM277" s="131"/>
      <c r="DN277" s="131"/>
      <c r="DO277" s="131"/>
      <c r="DP277" s="131"/>
      <c r="DQ277" s="75"/>
    </row>
    <row r="278" spans="68:121" ht="22.5" customHeight="1" x14ac:dyDescent="0.3">
      <c r="BX278"/>
      <c r="BY278" s="72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9"/>
      <c r="DL278" s="79"/>
      <c r="DM278" s="79"/>
      <c r="DN278" s="79"/>
      <c r="DO278" s="79"/>
      <c r="DP278" s="79"/>
      <c r="DQ278" s="75"/>
    </row>
    <row r="279" spans="68:121" ht="22.5" customHeight="1" x14ac:dyDescent="0.4">
      <c r="BX279"/>
      <c r="BY279" s="72"/>
      <c r="BZ279" s="80" t="s">
        <v>17</v>
      </c>
      <c r="CA279" s="81">
        <f t="shared" ref="CA279" si="848">CF277</f>
        <v>6</v>
      </c>
      <c r="CB279" s="82" t="s">
        <v>8</v>
      </c>
      <c r="CC279" s="83">
        <v>1</v>
      </c>
      <c r="CD279" s="83">
        <v>2</v>
      </c>
      <c r="CE279" s="83">
        <v>3</v>
      </c>
      <c r="CF279" s="83">
        <v>4</v>
      </c>
      <c r="CG279" s="83">
        <v>5</v>
      </c>
      <c r="CH279" s="83">
        <v>6</v>
      </c>
      <c r="CI279" s="83">
        <v>7</v>
      </c>
      <c r="CJ279" s="83">
        <v>8</v>
      </c>
      <c r="CK279" s="83">
        <v>9</v>
      </c>
      <c r="CL279" s="83">
        <v>10</v>
      </c>
      <c r="CM279" s="83">
        <v>11</v>
      </c>
      <c r="CN279" s="83">
        <v>12</v>
      </c>
      <c r="CO279" s="83">
        <v>13</v>
      </c>
      <c r="CP279" s="83">
        <v>14</v>
      </c>
      <c r="CQ279" s="83">
        <v>15</v>
      </c>
      <c r="CR279" s="83">
        <v>16</v>
      </c>
      <c r="CS279" s="83">
        <v>17</v>
      </c>
      <c r="CT279" s="83">
        <v>18</v>
      </c>
      <c r="CU279" s="83">
        <v>19</v>
      </c>
      <c r="CV279" s="83">
        <v>20</v>
      </c>
      <c r="CW279" s="83">
        <v>21</v>
      </c>
      <c r="CX279" s="83">
        <v>22</v>
      </c>
      <c r="CY279" s="83">
        <v>23</v>
      </c>
      <c r="CZ279" s="83">
        <v>24</v>
      </c>
      <c r="DA279" s="83">
        <v>25</v>
      </c>
      <c r="DB279" s="83">
        <v>26</v>
      </c>
      <c r="DC279" s="83">
        <v>27</v>
      </c>
      <c r="DD279" s="83">
        <v>28</v>
      </c>
      <c r="DE279" s="83">
        <v>29</v>
      </c>
      <c r="DF279" s="83">
        <v>30</v>
      </c>
      <c r="DG279" s="83">
        <v>31</v>
      </c>
      <c r="DH279" s="83">
        <v>32</v>
      </c>
      <c r="DI279" s="83">
        <v>33</v>
      </c>
      <c r="DJ279" s="83">
        <v>34</v>
      </c>
      <c r="DK279" s="84">
        <v>35</v>
      </c>
      <c r="DL279" s="84">
        <v>36</v>
      </c>
      <c r="DM279" s="84">
        <v>37</v>
      </c>
      <c r="DN279" s="84">
        <v>38</v>
      </c>
      <c r="DO279" s="84">
        <v>39</v>
      </c>
      <c r="DP279" s="84">
        <v>40</v>
      </c>
      <c r="DQ279" s="75"/>
    </row>
    <row r="280" spans="68:121" ht="22.5" customHeight="1" x14ac:dyDescent="0.3">
      <c r="BX280"/>
      <c r="BY280" s="72"/>
      <c r="BZ280" s="85"/>
      <c r="CA280" s="86"/>
      <c r="CB280" s="87"/>
      <c r="CC280" s="88"/>
      <c r="CD280" s="88"/>
      <c r="CE280" s="88"/>
      <c r="CF280" s="88"/>
      <c r="CG280" s="88"/>
      <c r="CH280" s="88"/>
      <c r="CI280" s="88"/>
      <c r="CJ280" s="88"/>
      <c r="CK280" s="88"/>
      <c r="CL280" s="88"/>
      <c r="CM280" s="88"/>
      <c r="CN280" s="88"/>
      <c r="CO280" s="88"/>
      <c r="CP280" s="88"/>
      <c r="CQ280" s="88"/>
      <c r="CR280" s="88"/>
      <c r="CS280" s="88"/>
      <c r="CT280" s="88"/>
      <c r="CU280" s="88"/>
      <c r="CV280" s="88"/>
      <c r="CW280" s="88"/>
      <c r="CX280" s="88"/>
      <c r="CY280" s="88"/>
      <c r="CZ280" s="88"/>
      <c r="DA280" s="88"/>
      <c r="DB280" s="88"/>
      <c r="DC280" s="88"/>
      <c r="DD280" s="88"/>
      <c r="DE280" s="88"/>
      <c r="DF280" s="88"/>
      <c r="DG280" s="88"/>
      <c r="DH280" s="88"/>
      <c r="DI280" s="88"/>
      <c r="DJ280" s="88"/>
      <c r="DK280" s="89"/>
      <c r="DL280" s="89"/>
      <c r="DM280" s="89"/>
      <c r="DN280" s="89"/>
      <c r="DO280" s="89"/>
      <c r="DP280" s="89"/>
      <c r="DQ280" s="75"/>
    </row>
    <row r="281" spans="68:121" ht="22.5" customHeight="1" x14ac:dyDescent="0.4">
      <c r="BX281"/>
      <c r="BY281" s="72"/>
      <c r="BZ281" s="90" t="s">
        <v>17</v>
      </c>
      <c r="CA281" s="91">
        <f t="shared" ref="CA281" si="849">DB277</f>
        <v>14</v>
      </c>
      <c r="CB281" s="92" t="s">
        <v>8</v>
      </c>
      <c r="CC281" s="83">
        <v>1</v>
      </c>
      <c r="CD281" s="83">
        <v>2</v>
      </c>
      <c r="CE281" s="83">
        <v>3</v>
      </c>
      <c r="CF281" s="83">
        <v>4</v>
      </c>
      <c r="CG281" s="83">
        <v>5</v>
      </c>
      <c r="CH281" s="83">
        <v>6</v>
      </c>
      <c r="CI281" s="83">
        <v>7</v>
      </c>
      <c r="CJ281" s="83">
        <v>8</v>
      </c>
      <c r="CK281" s="83">
        <v>9</v>
      </c>
      <c r="CL281" s="83">
        <v>10</v>
      </c>
      <c r="CM281" s="83">
        <v>11</v>
      </c>
      <c r="CN281" s="83">
        <v>12</v>
      </c>
      <c r="CO281" s="83">
        <v>13</v>
      </c>
      <c r="CP281" s="83">
        <v>14</v>
      </c>
      <c r="CQ281" s="83">
        <v>15</v>
      </c>
      <c r="CR281" s="83">
        <v>16</v>
      </c>
      <c r="CS281" s="83">
        <v>17</v>
      </c>
      <c r="CT281" s="83">
        <v>18</v>
      </c>
      <c r="CU281" s="83">
        <v>19</v>
      </c>
      <c r="CV281" s="83">
        <v>20</v>
      </c>
      <c r="CW281" s="83">
        <v>21</v>
      </c>
      <c r="CX281" s="83">
        <v>22</v>
      </c>
      <c r="CY281" s="83">
        <v>23</v>
      </c>
      <c r="CZ281" s="83">
        <v>24</v>
      </c>
      <c r="DA281" s="83">
        <v>25</v>
      </c>
      <c r="DB281" s="83">
        <v>26</v>
      </c>
      <c r="DC281" s="83">
        <v>27</v>
      </c>
      <c r="DD281" s="83">
        <v>28</v>
      </c>
      <c r="DE281" s="83">
        <v>29</v>
      </c>
      <c r="DF281" s="83">
        <v>30</v>
      </c>
      <c r="DG281" s="83">
        <v>31</v>
      </c>
      <c r="DH281" s="83">
        <v>32</v>
      </c>
      <c r="DI281" s="83">
        <v>33</v>
      </c>
      <c r="DJ281" s="83">
        <v>34</v>
      </c>
      <c r="DK281" s="84">
        <v>35</v>
      </c>
      <c r="DL281" s="84">
        <v>36</v>
      </c>
      <c r="DM281" s="84">
        <v>37</v>
      </c>
      <c r="DN281" s="84">
        <v>38</v>
      </c>
      <c r="DO281" s="84">
        <v>39</v>
      </c>
      <c r="DP281" s="84">
        <v>40</v>
      </c>
      <c r="DQ281" s="75"/>
    </row>
    <row r="282" spans="68:121" ht="22.5" customHeight="1" thickBot="1" x14ac:dyDescent="0.35">
      <c r="BX282"/>
      <c r="BY282" s="93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  <c r="CP282" s="94"/>
      <c r="CQ282" s="94"/>
      <c r="CR282" s="94"/>
      <c r="CS282" s="94"/>
      <c r="CT282" s="94"/>
      <c r="CU282" s="94"/>
      <c r="CV282" s="94"/>
      <c r="CW282" s="94"/>
      <c r="CX282" s="94"/>
      <c r="CY282" s="94"/>
      <c r="CZ282" s="94"/>
      <c r="DA282" s="94"/>
      <c r="DB282" s="94"/>
      <c r="DC282" s="94"/>
      <c r="DD282" s="94"/>
      <c r="DE282" s="94"/>
      <c r="DF282" s="94"/>
      <c r="DG282" s="94"/>
      <c r="DH282" s="94"/>
      <c r="DI282" s="94"/>
      <c r="DJ282" s="94"/>
      <c r="DK282" s="94"/>
      <c r="DL282" s="94"/>
      <c r="DM282" s="94"/>
      <c r="DN282" s="94"/>
      <c r="DO282" s="94"/>
      <c r="DP282" s="94"/>
      <c r="DQ282" s="95"/>
    </row>
    <row r="283" spans="68:121" ht="22.5" customHeight="1" thickTop="1" x14ac:dyDescent="0.35">
      <c r="BX283"/>
      <c r="BY283" s="137">
        <f t="shared" ref="BY283" si="850">BQ284</f>
        <v>0.4166666666666668</v>
      </c>
      <c r="BZ283" s="138"/>
      <c r="CA283" s="69"/>
      <c r="CB283" s="69"/>
      <c r="CC283" s="69"/>
      <c r="CD283" s="69"/>
      <c r="CE283" s="69"/>
      <c r="CF283" s="69"/>
      <c r="CG283" s="69"/>
      <c r="CH283" s="69"/>
      <c r="CI283" s="69"/>
      <c r="CJ283" s="69"/>
      <c r="CK283" s="69"/>
      <c r="CL283" s="69"/>
      <c r="CM283" s="69"/>
      <c r="CN283" s="69"/>
      <c r="CO283" s="69"/>
      <c r="CP283" s="69"/>
      <c r="CQ283" s="69"/>
      <c r="CR283" s="69"/>
      <c r="CS283" s="69"/>
      <c r="CT283" s="69"/>
      <c r="CU283" s="69"/>
      <c r="CV283" s="69"/>
      <c r="CW283" s="69"/>
      <c r="CX283" s="69"/>
      <c r="CY283" s="69"/>
      <c r="CZ283" s="69"/>
      <c r="DA283" s="69"/>
      <c r="DB283" s="69"/>
      <c r="DC283" s="69"/>
      <c r="DD283" s="69"/>
      <c r="DE283" s="69"/>
      <c r="DF283" s="69"/>
      <c r="DG283" s="69"/>
      <c r="DH283" s="69"/>
      <c r="DI283" s="69"/>
      <c r="DJ283" s="69"/>
      <c r="DK283" s="69"/>
      <c r="DL283" s="69"/>
      <c r="DM283" s="70"/>
      <c r="DN283" s="70" t="s">
        <v>37</v>
      </c>
      <c r="DO283" s="69"/>
      <c r="DP283" s="70" t="str">
        <f t="shared" ref="DP283" si="851">BT285</f>
        <v>D</v>
      </c>
      <c r="DQ283" s="71"/>
    </row>
    <row r="284" spans="68:121" ht="22.5" customHeight="1" x14ac:dyDescent="0.3">
      <c r="BP284" t="str">
        <f t="shared" ref="BP284:BU285" si="852">E70</f>
        <v>6. KOLO</v>
      </c>
      <c r="BQ284">
        <f t="shared" si="852"/>
        <v>0.4166666666666668</v>
      </c>
      <c r="BR284">
        <f t="shared" si="852"/>
        <v>35</v>
      </c>
      <c r="BS284" t="str">
        <f t="shared" si="852"/>
        <v>HŘIŠTĚ</v>
      </c>
      <c r="BT284" t="str">
        <f t="shared" si="852"/>
        <v>skupina</v>
      </c>
      <c r="BU284">
        <f t="shared" si="852"/>
        <v>12</v>
      </c>
      <c r="BV284" t="str">
        <f t="shared" ref="BV284" si="853">K70</f>
        <v>:</v>
      </c>
      <c r="BW284">
        <f>L70</f>
        <v>21</v>
      </c>
      <c r="BX284"/>
      <c r="BY284" s="72"/>
      <c r="BZ284" s="139" t="str">
        <f t="shared" ref="BZ284" si="854">BP284</f>
        <v>6. KOLO</v>
      </c>
      <c r="CA284" s="139"/>
      <c r="CB284" s="139"/>
      <c r="CC284" s="139"/>
      <c r="CD284" s="73"/>
      <c r="CE284" s="140"/>
      <c r="CF284" s="140"/>
      <c r="CG284" s="73"/>
      <c r="CH284" s="73"/>
      <c r="CI284" s="73"/>
      <c r="CJ284" s="73"/>
      <c r="CK284" s="73"/>
      <c r="CL284" s="73"/>
      <c r="CM284" s="73"/>
      <c r="CN284" s="73"/>
      <c r="CO284" s="73"/>
      <c r="CP284" s="141">
        <f t="shared" ref="CP284" si="855">BR284</f>
        <v>35</v>
      </c>
      <c r="CQ284" s="141"/>
      <c r="CR284" s="141"/>
      <c r="CS284" s="141"/>
      <c r="CT284" s="141"/>
      <c r="CU284" s="142" t="s">
        <v>9</v>
      </c>
      <c r="CV284" s="142"/>
      <c r="CW284" s="142"/>
      <c r="CX284" s="73"/>
      <c r="CY284" s="73"/>
      <c r="CZ284" s="73"/>
      <c r="DA284" s="73"/>
      <c r="DB284" s="73"/>
      <c r="DC284" s="73"/>
      <c r="DD284" s="73"/>
      <c r="DE284" s="73"/>
      <c r="DF284" s="73"/>
      <c r="DG284" s="73"/>
      <c r="DH284" s="73"/>
      <c r="DI284" s="73"/>
      <c r="DJ284" s="73"/>
      <c r="DK284" s="74"/>
      <c r="DL284" s="143" t="s">
        <v>10</v>
      </c>
      <c r="DM284" s="143"/>
      <c r="DN284" s="143"/>
      <c r="DO284" s="144">
        <f t="shared" ref="DO284" si="856">BS285</f>
        <v>5</v>
      </c>
      <c r="DP284" s="144"/>
      <c r="DQ284" s="75"/>
    </row>
    <row r="285" spans="68:121" ht="22.5" customHeight="1" x14ac:dyDescent="0.3">
      <c r="BP285">
        <f t="shared" si="852"/>
        <v>0</v>
      </c>
      <c r="BQ285">
        <f t="shared" si="852"/>
        <v>0</v>
      </c>
      <c r="BR285" t="str">
        <f t="shared" si="852"/>
        <v>zápas</v>
      </c>
      <c r="BS285">
        <f t="shared" si="852"/>
        <v>5</v>
      </c>
      <c r="BT285" t="str">
        <f t="shared" si="852"/>
        <v>D</v>
      </c>
      <c r="BU285" t="str">
        <f t="shared" ca="1" si="852"/>
        <v>Velim "A"</v>
      </c>
      <c r="BW285" t="str">
        <f ca="1">L71</f>
        <v>Veltruby "B"</v>
      </c>
      <c r="BX285"/>
      <c r="BY285" s="72"/>
      <c r="BZ285" s="139"/>
      <c r="CA285" s="139"/>
      <c r="CB285" s="139"/>
      <c r="CC285" s="139"/>
      <c r="CD285" s="73"/>
      <c r="CE285" s="140"/>
      <c r="CF285" s="140"/>
      <c r="CG285" s="73"/>
      <c r="CH285" s="73"/>
      <c r="CI285" s="73"/>
      <c r="CJ285" s="73"/>
      <c r="CK285" s="73"/>
      <c r="CL285" s="73"/>
      <c r="CM285" s="73"/>
      <c r="CN285" s="73"/>
      <c r="CO285" s="73"/>
      <c r="CP285" s="141"/>
      <c r="CQ285" s="141"/>
      <c r="CR285" s="141"/>
      <c r="CS285" s="141"/>
      <c r="CT285" s="141"/>
      <c r="CU285" s="142"/>
      <c r="CV285" s="142"/>
      <c r="CW285" s="142"/>
      <c r="CX285" s="73"/>
      <c r="CY285" s="73"/>
      <c r="CZ285" s="73"/>
      <c r="DA285" s="73"/>
      <c r="DB285" s="73"/>
      <c r="DC285" s="73"/>
      <c r="DD285" s="73"/>
      <c r="DE285" s="73"/>
      <c r="DF285" s="73"/>
      <c r="DG285" s="73"/>
      <c r="DH285" s="73"/>
      <c r="DI285" s="73"/>
      <c r="DJ285" s="73"/>
      <c r="DK285" s="74"/>
      <c r="DL285" s="143"/>
      <c r="DM285" s="143"/>
      <c r="DN285" s="143"/>
      <c r="DO285" s="144"/>
      <c r="DP285" s="144"/>
      <c r="DQ285" s="75"/>
    </row>
    <row r="286" spans="68:121" ht="22.5" customHeight="1" x14ac:dyDescent="0.3">
      <c r="BX286"/>
      <c r="BY286" s="72"/>
      <c r="BZ286" s="76"/>
      <c r="CA286" s="76"/>
      <c r="CB286" s="76"/>
      <c r="CC286" s="76"/>
      <c r="CD286" s="130" t="s">
        <v>13</v>
      </c>
      <c r="CE286" s="130"/>
      <c r="CF286" s="77">
        <f t="shared" ref="CF286" si="857">BU284</f>
        <v>12</v>
      </c>
      <c r="CG286" s="78" t="s">
        <v>14</v>
      </c>
      <c r="CH286" s="131" t="str">
        <f t="shared" ref="CH286" ca="1" si="858">BU285</f>
        <v>Velim "A"</v>
      </c>
      <c r="CI286" s="131"/>
      <c r="CJ286" s="131"/>
      <c r="CK286" s="131"/>
      <c r="CL286" s="131"/>
      <c r="CM286" s="131"/>
      <c r="CN286" s="131"/>
      <c r="CO286" s="131"/>
      <c r="CP286" s="131"/>
      <c r="CQ286" s="131"/>
      <c r="CR286" s="131"/>
      <c r="CS286" s="131"/>
      <c r="CT286" s="131"/>
      <c r="CU286" s="76"/>
      <c r="CV286" s="76"/>
      <c r="CW286" s="76"/>
      <c r="CX286" s="76"/>
      <c r="CY286" s="76"/>
      <c r="CZ286" s="130" t="s">
        <v>13</v>
      </c>
      <c r="DA286" s="130"/>
      <c r="DB286" s="77">
        <f t="shared" ref="DB286" si="859">BW284</f>
        <v>21</v>
      </c>
      <c r="DC286" s="78" t="s">
        <v>14</v>
      </c>
      <c r="DD286" s="131" t="str">
        <f t="shared" ref="DD286" ca="1" si="860">BW285</f>
        <v>Veltruby "B"</v>
      </c>
      <c r="DE286" s="131"/>
      <c r="DF286" s="131"/>
      <c r="DG286" s="131"/>
      <c r="DH286" s="131"/>
      <c r="DI286" s="131"/>
      <c r="DJ286" s="131"/>
      <c r="DK286" s="131"/>
      <c r="DL286" s="131"/>
      <c r="DM286" s="131"/>
      <c r="DN286" s="131"/>
      <c r="DO286" s="131"/>
      <c r="DP286" s="131"/>
      <c r="DQ286" s="75"/>
    </row>
    <row r="287" spans="68:121" ht="22.5" customHeight="1" x14ac:dyDescent="0.3">
      <c r="BX287"/>
      <c r="BY287" s="72"/>
      <c r="BZ287" s="76"/>
      <c r="CA287" s="76"/>
      <c r="CB287" s="76"/>
      <c r="CC287" s="76"/>
      <c r="CD287" s="76"/>
      <c r="CE287" s="76"/>
      <c r="CF287" s="76"/>
      <c r="CG287" s="76"/>
      <c r="CH287" s="76"/>
      <c r="CI287" s="76"/>
      <c r="CJ287" s="76"/>
      <c r="CK287" s="76"/>
      <c r="CL287" s="76"/>
      <c r="CM287" s="76"/>
      <c r="CN287" s="76"/>
      <c r="CO287" s="76"/>
      <c r="CP287" s="76"/>
      <c r="CQ287" s="76"/>
      <c r="CR287" s="76"/>
      <c r="CS287" s="76"/>
      <c r="CT287" s="76"/>
      <c r="CU287" s="76"/>
      <c r="CV287" s="76"/>
      <c r="CW287" s="76"/>
      <c r="CX287" s="76"/>
      <c r="CY287" s="76"/>
      <c r="CZ287" s="76"/>
      <c r="DA287" s="76"/>
      <c r="DB287" s="76"/>
      <c r="DC287" s="76"/>
      <c r="DD287" s="76"/>
      <c r="DE287" s="76"/>
      <c r="DF287" s="76"/>
      <c r="DG287" s="76"/>
      <c r="DH287" s="76"/>
      <c r="DI287" s="76"/>
      <c r="DJ287" s="76"/>
      <c r="DK287" s="79"/>
      <c r="DL287" s="79"/>
      <c r="DM287" s="79"/>
      <c r="DN287" s="79"/>
      <c r="DO287" s="79"/>
      <c r="DP287" s="79"/>
      <c r="DQ287" s="75"/>
    </row>
    <row r="288" spans="68:121" ht="22.5" customHeight="1" x14ac:dyDescent="0.4">
      <c r="BX288"/>
      <c r="BY288" s="72"/>
      <c r="BZ288" s="80" t="s">
        <v>17</v>
      </c>
      <c r="CA288" s="81">
        <f t="shared" ref="CA288" si="861">CF286</f>
        <v>12</v>
      </c>
      <c r="CB288" s="82" t="s">
        <v>8</v>
      </c>
      <c r="CC288" s="83">
        <v>1</v>
      </c>
      <c r="CD288" s="83">
        <v>2</v>
      </c>
      <c r="CE288" s="83">
        <v>3</v>
      </c>
      <c r="CF288" s="83">
        <v>4</v>
      </c>
      <c r="CG288" s="83">
        <v>5</v>
      </c>
      <c r="CH288" s="83">
        <v>6</v>
      </c>
      <c r="CI288" s="83">
        <v>7</v>
      </c>
      <c r="CJ288" s="83">
        <v>8</v>
      </c>
      <c r="CK288" s="83">
        <v>9</v>
      </c>
      <c r="CL288" s="83">
        <v>10</v>
      </c>
      <c r="CM288" s="83">
        <v>11</v>
      </c>
      <c r="CN288" s="83">
        <v>12</v>
      </c>
      <c r="CO288" s="83">
        <v>13</v>
      </c>
      <c r="CP288" s="83">
        <v>14</v>
      </c>
      <c r="CQ288" s="83">
        <v>15</v>
      </c>
      <c r="CR288" s="83">
        <v>16</v>
      </c>
      <c r="CS288" s="83">
        <v>17</v>
      </c>
      <c r="CT288" s="83">
        <v>18</v>
      </c>
      <c r="CU288" s="83">
        <v>19</v>
      </c>
      <c r="CV288" s="83">
        <v>20</v>
      </c>
      <c r="CW288" s="83">
        <v>21</v>
      </c>
      <c r="CX288" s="83">
        <v>22</v>
      </c>
      <c r="CY288" s="83">
        <v>23</v>
      </c>
      <c r="CZ288" s="83">
        <v>24</v>
      </c>
      <c r="DA288" s="83">
        <v>25</v>
      </c>
      <c r="DB288" s="83">
        <v>26</v>
      </c>
      <c r="DC288" s="83">
        <v>27</v>
      </c>
      <c r="DD288" s="83">
        <v>28</v>
      </c>
      <c r="DE288" s="83">
        <v>29</v>
      </c>
      <c r="DF288" s="83">
        <v>30</v>
      </c>
      <c r="DG288" s="83">
        <v>31</v>
      </c>
      <c r="DH288" s="83">
        <v>32</v>
      </c>
      <c r="DI288" s="83">
        <v>33</v>
      </c>
      <c r="DJ288" s="83">
        <v>34</v>
      </c>
      <c r="DK288" s="84">
        <v>35</v>
      </c>
      <c r="DL288" s="84">
        <v>36</v>
      </c>
      <c r="DM288" s="84">
        <v>37</v>
      </c>
      <c r="DN288" s="84">
        <v>38</v>
      </c>
      <c r="DO288" s="84">
        <v>39</v>
      </c>
      <c r="DP288" s="84">
        <v>40</v>
      </c>
      <c r="DQ288" s="75"/>
    </row>
    <row r="289" spans="30:121" ht="22.5" customHeight="1" x14ac:dyDescent="0.3">
      <c r="BX289"/>
      <c r="BY289" s="72"/>
      <c r="BZ289" s="85"/>
      <c r="CA289" s="86"/>
      <c r="CB289" s="87"/>
      <c r="CC289" s="88"/>
      <c r="CD289" s="88"/>
      <c r="CE289" s="88"/>
      <c r="CF289" s="88"/>
      <c r="CG289" s="88"/>
      <c r="CH289" s="88"/>
      <c r="CI289" s="88"/>
      <c r="CJ289" s="88"/>
      <c r="CK289" s="88"/>
      <c r="CL289" s="88"/>
      <c r="CM289" s="88"/>
      <c r="CN289" s="88"/>
      <c r="CO289" s="88"/>
      <c r="CP289" s="88"/>
      <c r="CQ289" s="88"/>
      <c r="CR289" s="88"/>
      <c r="CS289" s="88"/>
      <c r="CT289" s="88"/>
      <c r="CU289" s="88"/>
      <c r="CV289" s="88"/>
      <c r="CW289" s="88"/>
      <c r="CX289" s="88"/>
      <c r="CY289" s="88"/>
      <c r="CZ289" s="88"/>
      <c r="DA289" s="88"/>
      <c r="DB289" s="88"/>
      <c r="DC289" s="88"/>
      <c r="DD289" s="88"/>
      <c r="DE289" s="88"/>
      <c r="DF289" s="88"/>
      <c r="DG289" s="88"/>
      <c r="DH289" s="88"/>
      <c r="DI289" s="88"/>
      <c r="DJ289" s="88"/>
      <c r="DK289" s="89"/>
      <c r="DL289" s="89"/>
      <c r="DM289" s="89"/>
      <c r="DN289" s="89"/>
      <c r="DO289" s="89"/>
      <c r="DP289" s="89"/>
      <c r="DQ289" s="75"/>
    </row>
    <row r="290" spans="30:121" ht="22.5" customHeight="1" x14ac:dyDescent="0.4">
      <c r="BX290"/>
      <c r="BY290" s="72"/>
      <c r="BZ290" s="90" t="s">
        <v>17</v>
      </c>
      <c r="CA290" s="91">
        <f t="shared" ref="CA290" si="862">DB286</f>
        <v>21</v>
      </c>
      <c r="CB290" s="92" t="s">
        <v>8</v>
      </c>
      <c r="CC290" s="83">
        <v>1</v>
      </c>
      <c r="CD290" s="83">
        <v>2</v>
      </c>
      <c r="CE290" s="83">
        <v>3</v>
      </c>
      <c r="CF290" s="83">
        <v>4</v>
      </c>
      <c r="CG290" s="83">
        <v>5</v>
      </c>
      <c r="CH290" s="83">
        <v>6</v>
      </c>
      <c r="CI290" s="83">
        <v>7</v>
      </c>
      <c r="CJ290" s="83">
        <v>8</v>
      </c>
      <c r="CK290" s="83">
        <v>9</v>
      </c>
      <c r="CL290" s="83">
        <v>10</v>
      </c>
      <c r="CM290" s="83">
        <v>11</v>
      </c>
      <c r="CN290" s="83">
        <v>12</v>
      </c>
      <c r="CO290" s="83">
        <v>13</v>
      </c>
      <c r="CP290" s="83">
        <v>14</v>
      </c>
      <c r="CQ290" s="83">
        <v>15</v>
      </c>
      <c r="CR290" s="83">
        <v>16</v>
      </c>
      <c r="CS290" s="83">
        <v>17</v>
      </c>
      <c r="CT290" s="83">
        <v>18</v>
      </c>
      <c r="CU290" s="83">
        <v>19</v>
      </c>
      <c r="CV290" s="83">
        <v>20</v>
      </c>
      <c r="CW290" s="83">
        <v>21</v>
      </c>
      <c r="CX290" s="83">
        <v>22</v>
      </c>
      <c r="CY290" s="83">
        <v>23</v>
      </c>
      <c r="CZ290" s="83">
        <v>24</v>
      </c>
      <c r="DA290" s="83">
        <v>25</v>
      </c>
      <c r="DB290" s="83">
        <v>26</v>
      </c>
      <c r="DC290" s="83">
        <v>27</v>
      </c>
      <c r="DD290" s="83">
        <v>28</v>
      </c>
      <c r="DE290" s="83">
        <v>29</v>
      </c>
      <c r="DF290" s="83">
        <v>30</v>
      </c>
      <c r="DG290" s="83">
        <v>31</v>
      </c>
      <c r="DH290" s="83">
        <v>32</v>
      </c>
      <c r="DI290" s="83">
        <v>33</v>
      </c>
      <c r="DJ290" s="83">
        <v>34</v>
      </c>
      <c r="DK290" s="84">
        <v>35</v>
      </c>
      <c r="DL290" s="84">
        <v>36</v>
      </c>
      <c r="DM290" s="84">
        <v>37</v>
      </c>
      <c r="DN290" s="84">
        <v>38</v>
      </c>
      <c r="DO290" s="84">
        <v>39</v>
      </c>
      <c r="DP290" s="84">
        <v>40</v>
      </c>
      <c r="DQ290" s="75"/>
    </row>
    <row r="291" spans="30:121" ht="22.5" customHeight="1" thickBot="1" x14ac:dyDescent="0.35">
      <c r="BX291"/>
      <c r="BY291" s="93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4"/>
      <c r="CP291" s="94"/>
      <c r="CQ291" s="94"/>
      <c r="CR291" s="94"/>
      <c r="CS291" s="94"/>
      <c r="CT291" s="94"/>
      <c r="CU291" s="94"/>
      <c r="CV291" s="94"/>
      <c r="CW291" s="94"/>
      <c r="CX291" s="94"/>
      <c r="CY291" s="94"/>
      <c r="CZ291" s="94"/>
      <c r="DA291" s="94"/>
      <c r="DB291" s="94"/>
      <c r="DC291" s="94"/>
      <c r="DD291" s="94"/>
      <c r="DE291" s="94"/>
      <c r="DF291" s="94"/>
      <c r="DG291" s="94"/>
      <c r="DH291" s="94"/>
      <c r="DI291" s="94"/>
      <c r="DJ291" s="94"/>
      <c r="DK291" s="94"/>
      <c r="DL291" s="94"/>
      <c r="DM291" s="94"/>
      <c r="DN291" s="94"/>
      <c r="DO291" s="94"/>
      <c r="DP291" s="94"/>
      <c r="DQ291" s="95"/>
    </row>
    <row r="292" spans="30:121" ht="22.5" customHeight="1" thickTop="1" x14ac:dyDescent="0.35">
      <c r="BX292"/>
      <c r="BY292" s="137">
        <f t="shared" ref="BY292" si="863">BQ293</f>
        <v>0.42500000000000016</v>
      </c>
      <c r="BZ292" s="138"/>
      <c r="CA292" s="69"/>
      <c r="CB292" s="69"/>
      <c r="CC292" s="69"/>
      <c r="CD292" s="69"/>
      <c r="CE292" s="69"/>
      <c r="CF292" s="69"/>
      <c r="CG292" s="69"/>
      <c r="CH292" s="69"/>
      <c r="CI292" s="69"/>
      <c r="CJ292" s="69"/>
      <c r="CK292" s="69"/>
      <c r="CL292" s="69"/>
      <c r="CM292" s="69"/>
      <c r="CN292" s="69"/>
      <c r="CO292" s="69"/>
      <c r="CP292" s="69"/>
      <c r="CQ292" s="69"/>
      <c r="CR292" s="69"/>
      <c r="CS292" s="69"/>
      <c r="CT292" s="69"/>
      <c r="CU292" s="69"/>
      <c r="CV292" s="69"/>
      <c r="CW292" s="69"/>
      <c r="CX292" s="69"/>
      <c r="CY292" s="69"/>
      <c r="CZ292" s="69"/>
      <c r="DA292" s="69"/>
      <c r="DB292" s="69"/>
      <c r="DC292" s="69"/>
      <c r="DD292" s="69"/>
      <c r="DE292" s="69"/>
      <c r="DF292" s="69"/>
      <c r="DG292" s="69"/>
      <c r="DH292" s="69"/>
      <c r="DI292" s="69"/>
      <c r="DJ292" s="69"/>
      <c r="DK292" s="69"/>
      <c r="DL292" s="69"/>
      <c r="DM292" s="70"/>
      <c r="DN292" s="70" t="s">
        <v>37</v>
      </c>
      <c r="DO292" s="69"/>
      <c r="DP292" s="70" t="str">
        <f t="shared" ref="DP292" si="864">BT294</f>
        <v>C</v>
      </c>
      <c r="DQ292" s="71"/>
    </row>
    <row r="293" spans="30:121" ht="22.5" customHeight="1" x14ac:dyDescent="0.3">
      <c r="BP293" t="str">
        <f t="shared" ref="BP293:BU294" si="865">E72</f>
        <v>7. KOLO</v>
      </c>
      <c r="BQ293">
        <f t="shared" si="865"/>
        <v>0.42500000000000016</v>
      </c>
      <c r="BR293">
        <f t="shared" si="865"/>
        <v>41</v>
      </c>
      <c r="BS293" t="str">
        <f t="shared" si="865"/>
        <v>HŘIŠTĚ</v>
      </c>
      <c r="BT293" t="str">
        <f t="shared" si="865"/>
        <v>skupina</v>
      </c>
      <c r="BU293">
        <f t="shared" si="865"/>
        <v>11</v>
      </c>
      <c r="BV293" t="str">
        <f t="shared" ref="BV293" si="866">K72</f>
        <v>:</v>
      </c>
      <c r="BW293">
        <f>L72</f>
        <v>27</v>
      </c>
      <c r="BX293"/>
      <c r="BY293" s="72"/>
      <c r="BZ293" s="139" t="str">
        <f t="shared" ref="BZ293" si="867">BP293</f>
        <v>7. KOLO</v>
      </c>
      <c r="CA293" s="139"/>
      <c r="CB293" s="139"/>
      <c r="CC293" s="139"/>
      <c r="CD293" s="73"/>
      <c r="CE293" s="140"/>
      <c r="CF293" s="140"/>
      <c r="CG293" s="73"/>
      <c r="CH293" s="73"/>
      <c r="CI293" s="73"/>
      <c r="CJ293" s="73"/>
      <c r="CK293" s="73"/>
      <c r="CL293" s="73"/>
      <c r="CM293" s="73"/>
      <c r="CN293" s="73"/>
      <c r="CO293" s="73"/>
      <c r="CP293" s="141">
        <f t="shared" ref="CP293" si="868">BR293</f>
        <v>41</v>
      </c>
      <c r="CQ293" s="141"/>
      <c r="CR293" s="141"/>
      <c r="CS293" s="141"/>
      <c r="CT293" s="141"/>
      <c r="CU293" s="142" t="s">
        <v>9</v>
      </c>
      <c r="CV293" s="142"/>
      <c r="CW293" s="142"/>
      <c r="CX293" s="73"/>
      <c r="CY293" s="73"/>
      <c r="CZ293" s="73"/>
      <c r="DA293" s="73"/>
      <c r="DB293" s="73"/>
      <c r="DC293" s="73"/>
      <c r="DD293" s="73"/>
      <c r="DE293" s="73"/>
      <c r="DF293" s="73"/>
      <c r="DG293" s="73"/>
      <c r="DH293" s="73"/>
      <c r="DI293" s="73"/>
      <c r="DJ293" s="73"/>
      <c r="DK293" s="74"/>
      <c r="DL293" s="143" t="s">
        <v>10</v>
      </c>
      <c r="DM293" s="143"/>
      <c r="DN293" s="143"/>
      <c r="DO293" s="144">
        <f t="shared" ref="DO293" si="869">BS294</f>
        <v>5</v>
      </c>
      <c r="DP293" s="144"/>
      <c r="DQ293" s="75"/>
    </row>
    <row r="294" spans="30:121" ht="22.5" customHeight="1" x14ac:dyDescent="0.3">
      <c r="BP294">
        <f t="shared" si="865"/>
        <v>0</v>
      </c>
      <c r="BQ294">
        <f t="shared" si="865"/>
        <v>0</v>
      </c>
      <c r="BR294" t="str">
        <f t="shared" si="865"/>
        <v>zápas</v>
      </c>
      <c r="BS294">
        <f t="shared" si="865"/>
        <v>5</v>
      </c>
      <c r="BT294" t="str">
        <f t="shared" si="865"/>
        <v>C</v>
      </c>
      <c r="BU294" t="str">
        <f t="shared" ca="1" si="865"/>
        <v>Veltruby "A"</v>
      </c>
      <c r="BW294" t="str">
        <f ca="1">L73</f>
        <v>Týnec n.L. "B"</v>
      </c>
      <c r="BX294"/>
      <c r="BY294" s="72"/>
      <c r="BZ294" s="139"/>
      <c r="CA294" s="139"/>
      <c r="CB294" s="139"/>
      <c r="CC294" s="139"/>
      <c r="CD294" s="73"/>
      <c r="CE294" s="140"/>
      <c r="CF294" s="140"/>
      <c r="CG294" s="73"/>
      <c r="CH294" s="73"/>
      <c r="CI294" s="73"/>
      <c r="CJ294" s="73"/>
      <c r="CK294" s="73"/>
      <c r="CL294" s="73"/>
      <c r="CM294" s="73"/>
      <c r="CN294" s="73"/>
      <c r="CO294" s="73"/>
      <c r="CP294" s="141"/>
      <c r="CQ294" s="141"/>
      <c r="CR294" s="141"/>
      <c r="CS294" s="141"/>
      <c r="CT294" s="141"/>
      <c r="CU294" s="142"/>
      <c r="CV294" s="142"/>
      <c r="CW294" s="142"/>
      <c r="CX294" s="73"/>
      <c r="CY294" s="73"/>
      <c r="CZ294" s="73"/>
      <c r="DA294" s="73"/>
      <c r="DB294" s="73"/>
      <c r="DC294" s="73"/>
      <c r="DD294" s="73"/>
      <c r="DE294" s="73"/>
      <c r="DF294" s="73"/>
      <c r="DG294" s="73"/>
      <c r="DH294" s="73"/>
      <c r="DI294" s="73"/>
      <c r="DJ294" s="73"/>
      <c r="DK294" s="74"/>
      <c r="DL294" s="143"/>
      <c r="DM294" s="143"/>
      <c r="DN294" s="143"/>
      <c r="DO294" s="144"/>
      <c r="DP294" s="144"/>
      <c r="DQ294" s="75"/>
    </row>
    <row r="295" spans="30:121" ht="22.5" customHeight="1" x14ac:dyDescent="0.3">
      <c r="AD295"/>
      <c r="BX295"/>
      <c r="BY295" s="72"/>
      <c r="BZ295" s="76"/>
      <c r="CA295" s="76"/>
      <c r="CB295" s="76"/>
      <c r="CC295" s="76"/>
      <c r="CD295" s="130" t="s">
        <v>13</v>
      </c>
      <c r="CE295" s="130"/>
      <c r="CF295" s="77">
        <f t="shared" ref="CF295" si="870">BU293</f>
        <v>11</v>
      </c>
      <c r="CG295" s="78" t="s">
        <v>14</v>
      </c>
      <c r="CH295" s="131" t="str">
        <f t="shared" ref="CH295" ca="1" si="871">BU294</f>
        <v>Veltruby "A"</v>
      </c>
      <c r="CI295" s="131"/>
      <c r="CJ295" s="131"/>
      <c r="CK295" s="131"/>
      <c r="CL295" s="131"/>
      <c r="CM295" s="131"/>
      <c r="CN295" s="131"/>
      <c r="CO295" s="131"/>
      <c r="CP295" s="131"/>
      <c r="CQ295" s="131"/>
      <c r="CR295" s="131"/>
      <c r="CS295" s="131"/>
      <c r="CT295" s="131"/>
      <c r="CU295" s="76"/>
      <c r="CV295" s="76"/>
      <c r="CW295" s="76"/>
      <c r="CX295" s="76"/>
      <c r="CY295" s="76"/>
      <c r="CZ295" s="130" t="s">
        <v>13</v>
      </c>
      <c r="DA295" s="130"/>
      <c r="DB295" s="77">
        <f t="shared" ref="DB295" si="872">BW293</f>
        <v>27</v>
      </c>
      <c r="DC295" s="78" t="s">
        <v>14</v>
      </c>
      <c r="DD295" s="131" t="str">
        <f t="shared" ref="DD295" ca="1" si="873">BW294</f>
        <v>Týnec n.L. "B"</v>
      </c>
      <c r="DE295" s="131"/>
      <c r="DF295" s="131"/>
      <c r="DG295" s="131"/>
      <c r="DH295" s="131"/>
      <c r="DI295" s="131"/>
      <c r="DJ295" s="131"/>
      <c r="DK295" s="131"/>
      <c r="DL295" s="131"/>
      <c r="DM295" s="131"/>
      <c r="DN295" s="131"/>
      <c r="DO295" s="131"/>
      <c r="DP295" s="131"/>
      <c r="DQ295" s="75"/>
    </row>
    <row r="296" spans="30:121" ht="22.5" customHeight="1" x14ac:dyDescent="0.3">
      <c r="AD296"/>
      <c r="BX296"/>
      <c r="BY296" s="72"/>
      <c r="BZ296" s="76"/>
      <c r="CA296" s="76"/>
      <c r="CB296" s="76"/>
      <c r="CC296" s="76"/>
      <c r="CD296" s="76"/>
      <c r="CE296" s="76"/>
      <c r="CF296" s="76"/>
      <c r="CG296" s="76"/>
      <c r="CH296" s="76"/>
      <c r="CI296" s="76"/>
      <c r="CJ296" s="76"/>
      <c r="CK296" s="76"/>
      <c r="CL296" s="76"/>
      <c r="CM296" s="76"/>
      <c r="CN296" s="76"/>
      <c r="CO296" s="76"/>
      <c r="CP296" s="76"/>
      <c r="CQ296" s="76"/>
      <c r="CR296" s="76"/>
      <c r="CS296" s="76"/>
      <c r="CT296" s="76"/>
      <c r="CU296" s="76"/>
      <c r="CV296" s="76"/>
      <c r="CW296" s="76"/>
      <c r="CX296" s="76"/>
      <c r="CY296" s="76"/>
      <c r="CZ296" s="76"/>
      <c r="DA296" s="76"/>
      <c r="DB296" s="76"/>
      <c r="DC296" s="76"/>
      <c r="DD296" s="76"/>
      <c r="DE296" s="76"/>
      <c r="DF296" s="76"/>
      <c r="DG296" s="76"/>
      <c r="DH296" s="76"/>
      <c r="DI296" s="76"/>
      <c r="DJ296" s="76"/>
      <c r="DK296" s="79"/>
      <c r="DL296" s="79"/>
      <c r="DM296" s="79"/>
      <c r="DN296" s="79"/>
      <c r="DO296" s="79"/>
      <c r="DP296" s="79"/>
      <c r="DQ296" s="75"/>
    </row>
    <row r="297" spans="30:121" ht="22.5" customHeight="1" x14ac:dyDescent="0.4">
      <c r="AD297"/>
      <c r="BX297"/>
      <c r="BY297" s="72"/>
      <c r="BZ297" s="80" t="s">
        <v>17</v>
      </c>
      <c r="CA297" s="81">
        <f t="shared" ref="CA297" si="874">CF295</f>
        <v>11</v>
      </c>
      <c r="CB297" s="82" t="s">
        <v>8</v>
      </c>
      <c r="CC297" s="83">
        <v>1</v>
      </c>
      <c r="CD297" s="83">
        <v>2</v>
      </c>
      <c r="CE297" s="83">
        <v>3</v>
      </c>
      <c r="CF297" s="83">
        <v>4</v>
      </c>
      <c r="CG297" s="83">
        <v>5</v>
      </c>
      <c r="CH297" s="83">
        <v>6</v>
      </c>
      <c r="CI297" s="83">
        <v>7</v>
      </c>
      <c r="CJ297" s="83">
        <v>8</v>
      </c>
      <c r="CK297" s="83">
        <v>9</v>
      </c>
      <c r="CL297" s="83">
        <v>10</v>
      </c>
      <c r="CM297" s="83">
        <v>11</v>
      </c>
      <c r="CN297" s="83">
        <v>12</v>
      </c>
      <c r="CO297" s="83">
        <v>13</v>
      </c>
      <c r="CP297" s="83">
        <v>14</v>
      </c>
      <c r="CQ297" s="83">
        <v>15</v>
      </c>
      <c r="CR297" s="83">
        <v>16</v>
      </c>
      <c r="CS297" s="83">
        <v>17</v>
      </c>
      <c r="CT297" s="83">
        <v>18</v>
      </c>
      <c r="CU297" s="83">
        <v>19</v>
      </c>
      <c r="CV297" s="83">
        <v>20</v>
      </c>
      <c r="CW297" s="83">
        <v>21</v>
      </c>
      <c r="CX297" s="83">
        <v>22</v>
      </c>
      <c r="CY297" s="83">
        <v>23</v>
      </c>
      <c r="CZ297" s="83">
        <v>24</v>
      </c>
      <c r="DA297" s="83">
        <v>25</v>
      </c>
      <c r="DB297" s="83">
        <v>26</v>
      </c>
      <c r="DC297" s="83">
        <v>27</v>
      </c>
      <c r="DD297" s="83">
        <v>28</v>
      </c>
      <c r="DE297" s="83">
        <v>29</v>
      </c>
      <c r="DF297" s="83">
        <v>30</v>
      </c>
      <c r="DG297" s="83">
        <v>31</v>
      </c>
      <c r="DH297" s="83">
        <v>32</v>
      </c>
      <c r="DI297" s="83">
        <v>33</v>
      </c>
      <c r="DJ297" s="83">
        <v>34</v>
      </c>
      <c r="DK297" s="84">
        <v>35</v>
      </c>
      <c r="DL297" s="84">
        <v>36</v>
      </c>
      <c r="DM297" s="84">
        <v>37</v>
      </c>
      <c r="DN297" s="84">
        <v>38</v>
      </c>
      <c r="DO297" s="84">
        <v>39</v>
      </c>
      <c r="DP297" s="84">
        <v>40</v>
      </c>
      <c r="DQ297" s="75"/>
    </row>
    <row r="298" spans="30:121" ht="22.5" customHeight="1" x14ac:dyDescent="0.3">
      <c r="AD298"/>
      <c r="BX298"/>
      <c r="BY298" s="72"/>
      <c r="BZ298" s="85"/>
      <c r="CA298" s="86"/>
      <c r="CB298" s="87"/>
      <c r="CC298" s="88"/>
      <c r="CD298" s="88"/>
      <c r="CE298" s="88"/>
      <c r="CF298" s="88"/>
      <c r="CG298" s="88"/>
      <c r="CH298" s="88"/>
      <c r="CI298" s="88"/>
      <c r="CJ298" s="88"/>
      <c r="CK298" s="88"/>
      <c r="CL298" s="88"/>
      <c r="CM298" s="88"/>
      <c r="CN298" s="88"/>
      <c r="CO298" s="88"/>
      <c r="CP298" s="88"/>
      <c r="CQ298" s="88"/>
      <c r="CR298" s="88"/>
      <c r="CS298" s="88"/>
      <c r="CT298" s="88"/>
      <c r="CU298" s="88"/>
      <c r="CV298" s="88"/>
      <c r="CW298" s="88"/>
      <c r="CX298" s="88"/>
      <c r="CY298" s="88"/>
      <c r="CZ298" s="88"/>
      <c r="DA298" s="88"/>
      <c r="DB298" s="88"/>
      <c r="DC298" s="88"/>
      <c r="DD298" s="88"/>
      <c r="DE298" s="88"/>
      <c r="DF298" s="88"/>
      <c r="DG298" s="88"/>
      <c r="DH298" s="88"/>
      <c r="DI298" s="88"/>
      <c r="DJ298" s="88"/>
      <c r="DK298" s="89"/>
      <c r="DL298" s="89"/>
      <c r="DM298" s="89"/>
      <c r="DN298" s="89"/>
      <c r="DO298" s="89"/>
      <c r="DP298" s="89"/>
      <c r="DQ298" s="75"/>
    </row>
    <row r="299" spans="30:121" ht="22.5" customHeight="1" x14ac:dyDescent="0.4">
      <c r="AD299"/>
      <c r="BX299"/>
      <c r="BY299" s="72"/>
      <c r="BZ299" s="90" t="s">
        <v>17</v>
      </c>
      <c r="CA299" s="91">
        <f t="shared" ref="CA299" si="875">DB295</f>
        <v>27</v>
      </c>
      <c r="CB299" s="92" t="s">
        <v>8</v>
      </c>
      <c r="CC299" s="83">
        <v>1</v>
      </c>
      <c r="CD299" s="83">
        <v>2</v>
      </c>
      <c r="CE299" s="83">
        <v>3</v>
      </c>
      <c r="CF299" s="83">
        <v>4</v>
      </c>
      <c r="CG299" s="83">
        <v>5</v>
      </c>
      <c r="CH299" s="83">
        <v>6</v>
      </c>
      <c r="CI299" s="83">
        <v>7</v>
      </c>
      <c r="CJ299" s="83">
        <v>8</v>
      </c>
      <c r="CK299" s="83">
        <v>9</v>
      </c>
      <c r="CL299" s="83">
        <v>10</v>
      </c>
      <c r="CM299" s="83">
        <v>11</v>
      </c>
      <c r="CN299" s="83">
        <v>12</v>
      </c>
      <c r="CO299" s="83">
        <v>13</v>
      </c>
      <c r="CP299" s="83">
        <v>14</v>
      </c>
      <c r="CQ299" s="83">
        <v>15</v>
      </c>
      <c r="CR299" s="83">
        <v>16</v>
      </c>
      <c r="CS299" s="83">
        <v>17</v>
      </c>
      <c r="CT299" s="83">
        <v>18</v>
      </c>
      <c r="CU299" s="83">
        <v>19</v>
      </c>
      <c r="CV299" s="83">
        <v>20</v>
      </c>
      <c r="CW299" s="83">
        <v>21</v>
      </c>
      <c r="CX299" s="83">
        <v>22</v>
      </c>
      <c r="CY299" s="83">
        <v>23</v>
      </c>
      <c r="CZ299" s="83">
        <v>24</v>
      </c>
      <c r="DA299" s="83">
        <v>25</v>
      </c>
      <c r="DB299" s="83">
        <v>26</v>
      </c>
      <c r="DC299" s="83">
        <v>27</v>
      </c>
      <c r="DD299" s="83">
        <v>28</v>
      </c>
      <c r="DE299" s="83">
        <v>29</v>
      </c>
      <c r="DF299" s="83">
        <v>30</v>
      </c>
      <c r="DG299" s="83">
        <v>31</v>
      </c>
      <c r="DH299" s="83">
        <v>32</v>
      </c>
      <c r="DI299" s="83">
        <v>33</v>
      </c>
      <c r="DJ299" s="83">
        <v>34</v>
      </c>
      <c r="DK299" s="84">
        <v>35</v>
      </c>
      <c r="DL299" s="84">
        <v>36</v>
      </c>
      <c r="DM299" s="84">
        <v>37</v>
      </c>
      <c r="DN299" s="84">
        <v>38</v>
      </c>
      <c r="DO299" s="84">
        <v>39</v>
      </c>
      <c r="DP299" s="84">
        <v>40</v>
      </c>
      <c r="DQ299" s="75"/>
    </row>
    <row r="300" spans="30:121" ht="22.5" customHeight="1" thickBot="1" x14ac:dyDescent="0.35">
      <c r="AD300"/>
      <c r="BM300"/>
      <c r="BN300"/>
      <c r="BX300"/>
      <c r="BY300" s="93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4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4"/>
      <c r="DK300" s="94"/>
      <c r="DL300" s="94"/>
      <c r="DM300" s="94"/>
      <c r="DN300" s="94"/>
      <c r="DO300" s="94"/>
      <c r="DP300" s="94"/>
      <c r="DQ300" s="95"/>
    </row>
    <row r="301" spans="30:121" ht="22.5" customHeight="1" thickTop="1" x14ac:dyDescent="0.35">
      <c r="AD301"/>
      <c r="BM301"/>
      <c r="BN301"/>
      <c r="BX301"/>
      <c r="BY301" s="137">
        <f t="shared" ref="BY301" si="876">BQ302</f>
        <v>0.43333333333333351</v>
      </c>
      <c r="BZ301" s="138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  <c r="CO301" s="69"/>
      <c r="CP301" s="69"/>
      <c r="CQ301" s="69"/>
      <c r="CR301" s="69"/>
      <c r="CS301" s="69"/>
      <c r="CT301" s="69"/>
      <c r="CU301" s="69"/>
      <c r="CV301" s="69"/>
      <c r="CW301" s="69"/>
      <c r="CX301" s="69"/>
      <c r="CY301" s="69"/>
      <c r="CZ301" s="69"/>
      <c r="DA301" s="69"/>
      <c r="DB301" s="69"/>
      <c r="DC301" s="69"/>
      <c r="DD301" s="69"/>
      <c r="DE301" s="69"/>
      <c r="DF301" s="69"/>
      <c r="DG301" s="69"/>
      <c r="DH301" s="69"/>
      <c r="DI301" s="69"/>
      <c r="DJ301" s="69"/>
      <c r="DK301" s="69"/>
      <c r="DL301" s="69"/>
      <c r="DM301" s="70"/>
      <c r="DN301" s="70" t="s">
        <v>37</v>
      </c>
      <c r="DO301" s="69"/>
      <c r="DP301" s="70" t="str">
        <f t="shared" ref="DP301" si="877">BT303</f>
        <v>D</v>
      </c>
      <c r="DQ301" s="71"/>
    </row>
    <row r="302" spans="30:121" ht="22.5" customHeight="1" x14ac:dyDescent="0.3">
      <c r="AD302"/>
      <c r="BM302"/>
      <c r="BN302"/>
      <c r="BP302" t="str">
        <f t="shared" ref="BP302:BU303" si="878">E74</f>
        <v>8. KOLO</v>
      </c>
      <c r="BQ302">
        <f t="shared" si="878"/>
        <v>0.43333333333333351</v>
      </c>
      <c r="BR302">
        <f t="shared" si="878"/>
        <v>47</v>
      </c>
      <c r="BS302" t="str">
        <f t="shared" si="878"/>
        <v>HŘIŠTĚ</v>
      </c>
      <c r="BT302" t="str">
        <f t="shared" si="878"/>
        <v>skupina</v>
      </c>
      <c r="BU302">
        <f t="shared" si="878"/>
        <v>5</v>
      </c>
      <c r="BV302" t="str">
        <f t="shared" ref="BV302" si="879">K74</f>
        <v>:</v>
      </c>
      <c r="BW302">
        <f>L74</f>
        <v>13</v>
      </c>
      <c r="BX302"/>
      <c r="BY302" s="72"/>
      <c r="BZ302" s="139" t="str">
        <f t="shared" ref="BZ302" si="880">BP302</f>
        <v>8. KOLO</v>
      </c>
      <c r="CA302" s="139"/>
      <c r="CB302" s="139"/>
      <c r="CC302" s="139"/>
      <c r="CD302" s="73"/>
      <c r="CE302" s="140"/>
      <c r="CF302" s="140"/>
      <c r="CG302" s="73"/>
      <c r="CH302" s="73"/>
      <c r="CI302" s="73"/>
      <c r="CJ302" s="73"/>
      <c r="CK302" s="73"/>
      <c r="CL302" s="73"/>
      <c r="CM302" s="73"/>
      <c r="CN302" s="73"/>
      <c r="CO302" s="73"/>
      <c r="CP302" s="141">
        <f t="shared" ref="CP302" si="881">BR302</f>
        <v>47</v>
      </c>
      <c r="CQ302" s="141"/>
      <c r="CR302" s="141"/>
      <c r="CS302" s="141"/>
      <c r="CT302" s="141"/>
      <c r="CU302" s="142" t="s">
        <v>9</v>
      </c>
      <c r="CV302" s="142"/>
      <c r="CW302" s="142"/>
      <c r="CX302" s="73"/>
      <c r="CY302" s="73"/>
      <c r="CZ302" s="73"/>
      <c r="DA302" s="73"/>
      <c r="DB302" s="73"/>
      <c r="DC302" s="73"/>
      <c r="DD302" s="73"/>
      <c r="DE302" s="73"/>
      <c r="DF302" s="73"/>
      <c r="DG302" s="73"/>
      <c r="DH302" s="73"/>
      <c r="DI302" s="73"/>
      <c r="DJ302" s="73"/>
      <c r="DK302" s="74"/>
      <c r="DL302" s="143" t="s">
        <v>10</v>
      </c>
      <c r="DM302" s="143"/>
      <c r="DN302" s="143"/>
      <c r="DO302" s="144">
        <f t="shared" ref="DO302" si="882">BS303</f>
        <v>5</v>
      </c>
      <c r="DP302" s="144"/>
      <c r="DQ302" s="75"/>
    </row>
    <row r="303" spans="30:121" ht="22.5" customHeight="1" x14ac:dyDescent="0.3">
      <c r="AD303"/>
      <c r="BM303"/>
      <c r="BN303"/>
      <c r="BP303">
        <f t="shared" si="878"/>
        <v>0</v>
      </c>
      <c r="BQ303">
        <f t="shared" si="878"/>
        <v>0</v>
      </c>
      <c r="BR303" t="str">
        <f t="shared" si="878"/>
        <v>zápas</v>
      </c>
      <c r="BS303">
        <f t="shared" si="878"/>
        <v>5</v>
      </c>
      <c r="BT303" t="str">
        <f t="shared" si="878"/>
        <v>D</v>
      </c>
      <c r="BU303" t="str">
        <f t="shared" ca="1" si="878"/>
        <v>Lipanská "A"</v>
      </c>
      <c r="BW303" t="str">
        <f ca="1">L75</f>
        <v>Prok.Velikého "B"</v>
      </c>
      <c r="BX303"/>
      <c r="BY303" s="72"/>
      <c r="BZ303" s="139"/>
      <c r="CA303" s="139"/>
      <c r="CB303" s="139"/>
      <c r="CC303" s="139"/>
      <c r="CD303" s="73"/>
      <c r="CE303" s="140"/>
      <c r="CF303" s="140"/>
      <c r="CG303" s="73"/>
      <c r="CH303" s="73"/>
      <c r="CI303" s="73"/>
      <c r="CJ303" s="73"/>
      <c r="CK303" s="73"/>
      <c r="CL303" s="73"/>
      <c r="CM303" s="73"/>
      <c r="CN303" s="73"/>
      <c r="CO303" s="73"/>
      <c r="CP303" s="141"/>
      <c r="CQ303" s="141"/>
      <c r="CR303" s="141"/>
      <c r="CS303" s="141"/>
      <c r="CT303" s="141"/>
      <c r="CU303" s="142"/>
      <c r="CV303" s="142"/>
      <c r="CW303" s="142"/>
      <c r="CX303" s="73"/>
      <c r="CY303" s="73"/>
      <c r="CZ303" s="73"/>
      <c r="DA303" s="73"/>
      <c r="DB303" s="73"/>
      <c r="DC303" s="73"/>
      <c r="DD303" s="73"/>
      <c r="DE303" s="73"/>
      <c r="DF303" s="73"/>
      <c r="DG303" s="73"/>
      <c r="DH303" s="73"/>
      <c r="DI303" s="73"/>
      <c r="DJ303" s="73"/>
      <c r="DK303" s="74"/>
      <c r="DL303" s="143"/>
      <c r="DM303" s="143"/>
      <c r="DN303" s="143"/>
      <c r="DO303" s="144"/>
      <c r="DP303" s="144"/>
      <c r="DQ303" s="75"/>
    </row>
    <row r="304" spans="30:121" ht="22.5" customHeight="1" x14ac:dyDescent="0.3">
      <c r="AD304"/>
      <c r="BM304"/>
      <c r="BN304"/>
      <c r="BX304"/>
      <c r="BY304" s="72"/>
      <c r="BZ304" s="76"/>
      <c r="CA304" s="76"/>
      <c r="CB304" s="76"/>
      <c r="CC304" s="76"/>
      <c r="CD304" s="130" t="s">
        <v>13</v>
      </c>
      <c r="CE304" s="130"/>
      <c r="CF304" s="77">
        <f t="shared" ref="CF304" si="883">BU302</f>
        <v>5</v>
      </c>
      <c r="CG304" s="78" t="s">
        <v>14</v>
      </c>
      <c r="CH304" s="131" t="str">
        <f t="shared" ref="CH304" ca="1" si="884">BU303</f>
        <v>Lipanská "A"</v>
      </c>
      <c r="CI304" s="131"/>
      <c r="CJ304" s="131"/>
      <c r="CK304" s="131"/>
      <c r="CL304" s="131"/>
      <c r="CM304" s="131"/>
      <c r="CN304" s="131"/>
      <c r="CO304" s="131"/>
      <c r="CP304" s="131"/>
      <c r="CQ304" s="131"/>
      <c r="CR304" s="131"/>
      <c r="CS304" s="131"/>
      <c r="CT304" s="131"/>
      <c r="CU304" s="76"/>
      <c r="CV304" s="76"/>
      <c r="CW304" s="76"/>
      <c r="CX304" s="76"/>
      <c r="CY304" s="76"/>
      <c r="CZ304" s="130" t="s">
        <v>13</v>
      </c>
      <c r="DA304" s="130"/>
      <c r="DB304" s="77">
        <f t="shared" ref="DB304" si="885">BW302</f>
        <v>13</v>
      </c>
      <c r="DC304" s="78" t="s">
        <v>14</v>
      </c>
      <c r="DD304" s="131" t="str">
        <f t="shared" ref="DD304" ca="1" si="886">BW303</f>
        <v>Prok.Velikého "B"</v>
      </c>
      <c r="DE304" s="131"/>
      <c r="DF304" s="131"/>
      <c r="DG304" s="131"/>
      <c r="DH304" s="131"/>
      <c r="DI304" s="131"/>
      <c r="DJ304" s="131"/>
      <c r="DK304" s="131"/>
      <c r="DL304" s="131"/>
      <c r="DM304" s="131"/>
      <c r="DN304" s="131"/>
      <c r="DO304" s="131"/>
      <c r="DP304" s="131"/>
      <c r="DQ304" s="75"/>
    </row>
    <row r="305" spans="30:121" ht="22.5" customHeight="1" x14ac:dyDescent="0.3">
      <c r="AD305"/>
      <c r="BM305"/>
      <c r="BN305"/>
      <c r="BX305"/>
      <c r="BY305" s="72"/>
      <c r="BZ305" s="76"/>
      <c r="CA305" s="76"/>
      <c r="CB305" s="76"/>
      <c r="CC305" s="76"/>
      <c r="CD305" s="76"/>
      <c r="CE305" s="76"/>
      <c r="CF305" s="76"/>
      <c r="CG305" s="76"/>
      <c r="CH305" s="76"/>
      <c r="CI305" s="76"/>
      <c r="CJ305" s="76"/>
      <c r="CK305" s="76"/>
      <c r="CL305" s="76"/>
      <c r="CM305" s="76"/>
      <c r="CN305" s="76"/>
      <c r="CO305" s="76"/>
      <c r="CP305" s="76"/>
      <c r="CQ305" s="76"/>
      <c r="CR305" s="76"/>
      <c r="CS305" s="76"/>
      <c r="CT305" s="76"/>
      <c r="CU305" s="76"/>
      <c r="CV305" s="76"/>
      <c r="CW305" s="76"/>
      <c r="CX305" s="76"/>
      <c r="CY305" s="76"/>
      <c r="CZ305" s="76"/>
      <c r="DA305" s="76"/>
      <c r="DB305" s="76"/>
      <c r="DC305" s="76"/>
      <c r="DD305" s="76"/>
      <c r="DE305" s="76"/>
      <c r="DF305" s="76"/>
      <c r="DG305" s="76"/>
      <c r="DH305" s="76"/>
      <c r="DI305" s="76"/>
      <c r="DJ305" s="76"/>
      <c r="DK305" s="79"/>
      <c r="DL305" s="79"/>
      <c r="DM305" s="79"/>
      <c r="DN305" s="79"/>
      <c r="DO305" s="79"/>
      <c r="DP305" s="79"/>
      <c r="DQ305" s="75"/>
    </row>
    <row r="306" spans="30:121" ht="22.5" customHeight="1" x14ac:dyDescent="0.4">
      <c r="AD306"/>
      <c r="BM306"/>
      <c r="BN306"/>
      <c r="BX306"/>
      <c r="BY306" s="72"/>
      <c r="BZ306" s="80" t="s">
        <v>17</v>
      </c>
      <c r="CA306" s="81">
        <f t="shared" ref="CA306" si="887">CF304</f>
        <v>5</v>
      </c>
      <c r="CB306" s="82" t="s">
        <v>8</v>
      </c>
      <c r="CC306" s="83">
        <v>1</v>
      </c>
      <c r="CD306" s="83">
        <v>2</v>
      </c>
      <c r="CE306" s="83">
        <v>3</v>
      </c>
      <c r="CF306" s="83">
        <v>4</v>
      </c>
      <c r="CG306" s="83">
        <v>5</v>
      </c>
      <c r="CH306" s="83">
        <v>6</v>
      </c>
      <c r="CI306" s="83">
        <v>7</v>
      </c>
      <c r="CJ306" s="83">
        <v>8</v>
      </c>
      <c r="CK306" s="83">
        <v>9</v>
      </c>
      <c r="CL306" s="83">
        <v>10</v>
      </c>
      <c r="CM306" s="83">
        <v>11</v>
      </c>
      <c r="CN306" s="83">
        <v>12</v>
      </c>
      <c r="CO306" s="83">
        <v>13</v>
      </c>
      <c r="CP306" s="83">
        <v>14</v>
      </c>
      <c r="CQ306" s="83">
        <v>15</v>
      </c>
      <c r="CR306" s="83">
        <v>16</v>
      </c>
      <c r="CS306" s="83">
        <v>17</v>
      </c>
      <c r="CT306" s="83">
        <v>18</v>
      </c>
      <c r="CU306" s="83">
        <v>19</v>
      </c>
      <c r="CV306" s="83">
        <v>20</v>
      </c>
      <c r="CW306" s="83">
        <v>21</v>
      </c>
      <c r="CX306" s="83">
        <v>22</v>
      </c>
      <c r="CY306" s="83">
        <v>23</v>
      </c>
      <c r="CZ306" s="83">
        <v>24</v>
      </c>
      <c r="DA306" s="83">
        <v>25</v>
      </c>
      <c r="DB306" s="83">
        <v>26</v>
      </c>
      <c r="DC306" s="83">
        <v>27</v>
      </c>
      <c r="DD306" s="83">
        <v>28</v>
      </c>
      <c r="DE306" s="83">
        <v>29</v>
      </c>
      <c r="DF306" s="83">
        <v>30</v>
      </c>
      <c r="DG306" s="83">
        <v>31</v>
      </c>
      <c r="DH306" s="83">
        <v>32</v>
      </c>
      <c r="DI306" s="83">
        <v>33</v>
      </c>
      <c r="DJ306" s="83">
        <v>34</v>
      </c>
      <c r="DK306" s="84">
        <v>35</v>
      </c>
      <c r="DL306" s="84">
        <v>36</v>
      </c>
      <c r="DM306" s="84">
        <v>37</v>
      </c>
      <c r="DN306" s="84">
        <v>38</v>
      </c>
      <c r="DO306" s="84">
        <v>39</v>
      </c>
      <c r="DP306" s="84">
        <v>40</v>
      </c>
      <c r="DQ306" s="75"/>
    </row>
    <row r="307" spans="30:121" ht="22.5" customHeight="1" x14ac:dyDescent="0.3">
      <c r="AD307"/>
      <c r="BM307"/>
      <c r="BN307"/>
      <c r="BX307"/>
      <c r="BY307" s="72"/>
      <c r="BZ307" s="85"/>
      <c r="CA307" s="86"/>
      <c r="CB307" s="87"/>
      <c r="CC307" s="88"/>
      <c r="CD307" s="88"/>
      <c r="CE307" s="88"/>
      <c r="CF307" s="88"/>
      <c r="CG307" s="88"/>
      <c r="CH307" s="88"/>
      <c r="CI307" s="88"/>
      <c r="CJ307" s="88"/>
      <c r="CK307" s="88"/>
      <c r="CL307" s="88"/>
      <c r="CM307" s="88"/>
      <c r="CN307" s="88"/>
      <c r="CO307" s="88"/>
      <c r="CP307" s="88"/>
      <c r="CQ307" s="88"/>
      <c r="CR307" s="88"/>
      <c r="CS307" s="88"/>
      <c r="CT307" s="88"/>
      <c r="CU307" s="88"/>
      <c r="CV307" s="88"/>
      <c r="CW307" s="88"/>
      <c r="CX307" s="88"/>
      <c r="CY307" s="88"/>
      <c r="CZ307" s="88"/>
      <c r="DA307" s="88"/>
      <c r="DB307" s="88"/>
      <c r="DC307" s="88"/>
      <c r="DD307" s="88"/>
      <c r="DE307" s="88"/>
      <c r="DF307" s="88"/>
      <c r="DG307" s="88"/>
      <c r="DH307" s="88"/>
      <c r="DI307" s="88"/>
      <c r="DJ307" s="88"/>
      <c r="DK307" s="89"/>
      <c r="DL307" s="89"/>
      <c r="DM307" s="89"/>
      <c r="DN307" s="89"/>
      <c r="DO307" s="89"/>
      <c r="DP307" s="89"/>
      <c r="DQ307" s="75"/>
    </row>
    <row r="308" spans="30:121" ht="22.5" customHeight="1" x14ac:dyDescent="0.4">
      <c r="AD308"/>
      <c r="BF308"/>
      <c r="BG308"/>
      <c r="BH308"/>
      <c r="BI308"/>
      <c r="BJ308"/>
      <c r="BK308"/>
      <c r="BL308"/>
      <c r="BM308"/>
      <c r="BN308"/>
      <c r="BX308"/>
      <c r="BY308" s="72"/>
      <c r="BZ308" s="90" t="s">
        <v>17</v>
      </c>
      <c r="CA308" s="91">
        <f t="shared" ref="CA308" si="888">DB304</f>
        <v>13</v>
      </c>
      <c r="CB308" s="92" t="s">
        <v>8</v>
      </c>
      <c r="CC308" s="83">
        <v>1</v>
      </c>
      <c r="CD308" s="83">
        <v>2</v>
      </c>
      <c r="CE308" s="83">
        <v>3</v>
      </c>
      <c r="CF308" s="83">
        <v>4</v>
      </c>
      <c r="CG308" s="83">
        <v>5</v>
      </c>
      <c r="CH308" s="83">
        <v>6</v>
      </c>
      <c r="CI308" s="83">
        <v>7</v>
      </c>
      <c r="CJ308" s="83">
        <v>8</v>
      </c>
      <c r="CK308" s="83">
        <v>9</v>
      </c>
      <c r="CL308" s="83">
        <v>10</v>
      </c>
      <c r="CM308" s="83">
        <v>11</v>
      </c>
      <c r="CN308" s="83">
        <v>12</v>
      </c>
      <c r="CO308" s="83">
        <v>13</v>
      </c>
      <c r="CP308" s="83">
        <v>14</v>
      </c>
      <c r="CQ308" s="83">
        <v>15</v>
      </c>
      <c r="CR308" s="83">
        <v>16</v>
      </c>
      <c r="CS308" s="83">
        <v>17</v>
      </c>
      <c r="CT308" s="83">
        <v>18</v>
      </c>
      <c r="CU308" s="83">
        <v>19</v>
      </c>
      <c r="CV308" s="83">
        <v>20</v>
      </c>
      <c r="CW308" s="83">
        <v>21</v>
      </c>
      <c r="CX308" s="83">
        <v>22</v>
      </c>
      <c r="CY308" s="83">
        <v>23</v>
      </c>
      <c r="CZ308" s="83">
        <v>24</v>
      </c>
      <c r="DA308" s="83">
        <v>25</v>
      </c>
      <c r="DB308" s="83">
        <v>26</v>
      </c>
      <c r="DC308" s="83">
        <v>27</v>
      </c>
      <c r="DD308" s="83">
        <v>28</v>
      </c>
      <c r="DE308" s="83">
        <v>29</v>
      </c>
      <c r="DF308" s="83">
        <v>30</v>
      </c>
      <c r="DG308" s="83">
        <v>31</v>
      </c>
      <c r="DH308" s="83">
        <v>32</v>
      </c>
      <c r="DI308" s="83">
        <v>33</v>
      </c>
      <c r="DJ308" s="83">
        <v>34</v>
      </c>
      <c r="DK308" s="84">
        <v>35</v>
      </c>
      <c r="DL308" s="84">
        <v>36</v>
      </c>
      <c r="DM308" s="84">
        <v>37</v>
      </c>
      <c r="DN308" s="84">
        <v>38</v>
      </c>
      <c r="DO308" s="84">
        <v>39</v>
      </c>
      <c r="DP308" s="84">
        <v>40</v>
      </c>
      <c r="DQ308" s="75"/>
    </row>
    <row r="309" spans="30:121" ht="22.5" customHeight="1" thickBot="1" x14ac:dyDescent="0.35">
      <c r="AD309"/>
      <c r="BF309"/>
      <c r="BG309"/>
      <c r="BH309"/>
      <c r="BI309"/>
      <c r="BJ309"/>
      <c r="BK309"/>
      <c r="BL309"/>
      <c r="BM309"/>
      <c r="BN309"/>
      <c r="BX309"/>
      <c r="BY309" s="93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  <c r="CP309" s="94"/>
      <c r="CQ309" s="94"/>
      <c r="CR309" s="94"/>
      <c r="CS309" s="94"/>
      <c r="CT309" s="94"/>
      <c r="CU309" s="94"/>
      <c r="CV309" s="94"/>
      <c r="CW309" s="94"/>
      <c r="CX309" s="94"/>
      <c r="CY309" s="94"/>
      <c r="CZ309" s="94"/>
      <c r="DA309" s="94"/>
      <c r="DB309" s="94"/>
      <c r="DC309" s="94"/>
      <c r="DD309" s="94"/>
      <c r="DE309" s="94"/>
      <c r="DF309" s="94"/>
      <c r="DG309" s="94"/>
      <c r="DH309" s="94"/>
      <c r="DI309" s="94"/>
      <c r="DJ309" s="94"/>
      <c r="DK309" s="94"/>
      <c r="DL309" s="94"/>
      <c r="DM309" s="94"/>
      <c r="DN309" s="94"/>
      <c r="DO309" s="94"/>
      <c r="DP309" s="94"/>
      <c r="DQ309" s="95"/>
    </row>
    <row r="310" spans="30:121" ht="22.5" customHeight="1" thickTop="1" x14ac:dyDescent="0.35">
      <c r="AD310"/>
      <c r="BF310"/>
      <c r="BG310"/>
      <c r="BH310"/>
      <c r="BI310"/>
      <c r="BJ310"/>
      <c r="BK310"/>
      <c r="BL310"/>
      <c r="BM310"/>
      <c r="BN310"/>
      <c r="BX310"/>
      <c r="BY310" s="137">
        <f t="shared" ref="BY310" si="889">BQ311</f>
        <v>0.44166666666666687</v>
      </c>
      <c r="BZ310" s="138"/>
      <c r="CA310" s="69"/>
      <c r="CB310" s="69"/>
      <c r="CC310" s="69"/>
      <c r="CD310" s="69"/>
      <c r="CE310" s="69"/>
      <c r="CF310" s="69"/>
      <c r="CG310" s="69"/>
      <c r="CH310" s="69"/>
      <c r="CI310" s="69"/>
      <c r="CJ310" s="69"/>
      <c r="CK310" s="69"/>
      <c r="CL310" s="69"/>
      <c r="CM310" s="69"/>
      <c r="CN310" s="69"/>
      <c r="CO310" s="69"/>
      <c r="CP310" s="69"/>
      <c r="CQ310" s="69"/>
      <c r="CR310" s="69"/>
      <c r="CS310" s="69"/>
      <c r="CT310" s="69"/>
      <c r="CU310" s="69"/>
      <c r="CV310" s="69"/>
      <c r="CW310" s="69"/>
      <c r="CX310" s="69"/>
      <c r="CY310" s="69"/>
      <c r="CZ310" s="69"/>
      <c r="DA310" s="69"/>
      <c r="DB310" s="69"/>
      <c r="DC310" s="69"/>
      <c r="DD310" s="69"/>
      <c r="DE310" s="69"/>
      <c r="DF310" s="69"/>
      <c r="DG310" s="69"/>
      <c r="DH310" s="69"/>
      <c r="DI310" s="69"/>
      <c r="DJ310" s="69"/>
      <c r="DK310" s="69"/>
      <c r="DL310" s="69"/>
      <c r="DM310" s="70"/>
      <c r="DN310" s="70" t="s">
        <v>37</v>
      </c>
      <c r="DO310" s="69"/>
      <c r="DP310" s="70" t="str">
        <f t="shared" ref="DP310" si="890">BT312</f>
        <v>C</v>
      </c>
      <c r="DQ310" s="71"/>
    </row>
    <row r="311" spans="30:121" ht="22.5" customHeight="1" x14ac:dyDescent="0.3">
      <c r="AD311"/>
      <c r="BF311"/>
      <c r="BG311"/>
      <c r="BH311"/>
      <c r="BI311"/>
      <c r="BJ311"/>
      <c r="BK311"/>
      <c r="BL311"/>
      <c r="BM311"/>
      <c r="BN311"/>
      <c r="BP311" t="str">
        <f t="shared" ref="BP311:BU312" si="891">E76</f>
        <v>9. KOLO</v>
      </c>
      <c r="BQ311">
        <f t="shared" si="891"/>
        <v>0.44166666666666687</v>
      </c>
      <c r="BR311">
        <f t="shared" si="891"/>
        <v>53</v>
      </c>
      <c r="BS311" t="str">
        <f t="shared" si="891"/>
        <v>HŘIŠTĚ</v>
      </c>
      <c r="BT311" t="str">
        <f t="shared" si="891"/>
        <v>skupina</v>
      </c>
      <c r="BU311">
        <f t="shared" si="891"/>
        <v>6</v>
      </c>
      <c r="BV311" t="str">
        <f t="shared" ref="BV311" si="892">K76</f>
        <v>:</v>
      </c>
      <c r="BW311">
        <f>L76</f>
        <v>22</v>
      </c>
      <c r="BX311"/>
      <c r="BY311" s="72"/>
      <c r="BZ311" s="139" t="str">
        <f t="shared" ref="BZ311" si="893">BP311</f>
        <v>9. KOLO</v>
      </c>
      <c r="CA311" s="139"/>
      <c r="CB311" s="139"/>
      <c r="CC311" s="139"/>
      <c r="CD311" s="73"/>
      <c r="CE311" s="140"/>
      <c r="CF311" s="140"/>
      <c r="CG311" s="73"/>
      <c r="CH311" s="73"/>
      <c r="CI311" s="73"/>
      <c r="CJ311" s="73"/>
      <c r="CK311" s="73"/>
      <c r="CL311" s="73"/>
      <c r="CM311" s="73"/>
      <c r="CN311" s="73"/>
      <c r="CO311" s="73"/>
      <c r="CP311" s="141">
        <f t="shared" ref="CP311" si="894">BR311</f>
        <v>53</v>
      </c>
      <c r="CQ311" s="141"/>
      <c r="CR311" s="141"/>
      <c r="CS311" s="141"/>
      <c r="CT311" s="141"/>
      <c r="CU311" s="142" t="s">
        <v>9</v>
      </c>
      <c r="CV311" s="142"/>
      <c r="CW311" s="142"/>
      <c r="CX311" s="73"/>
      <c r="CY311" s="73"/>
      <c r="CZ311" s="73"/>
      <c r="DA311" s="73"/>
      <c r="DB311" s="73"/>
      <c r="DC311" s="73"/>
      <c r="DD311" s="73"/>
      <c r="DE311" s="73"/>
      <c r="DF311" s="73"/>
      <c r="DG311" s="73"/>
      <c r="DH311" s="73"/>
      <c r="DI311" s="73"/>
      <c r="DJ311" s="73"/>
      <c r="DK311" s="74"/>
      <c r="DL311" s="143" t="s">
        <v>10</v>
      </c>
      <c r="DM311" s="143"/>
      <c r="DN311" s="143"/>
      <c r="DO311" s="144">
        <f t="shared" ref="DO311" si="895">BS312</f>
        <v>5</v>
      </c>
      <c r="DP311" s="144"/>
      <c r="DQ311" s="75"/>
    </row>
    <row r="312" spans="30:121" ht="22.5" customHeight="1" x14ac:dyDescent="0.3">
      <c r="AD312"/>
      <c r="BF312"/>
      <c r="BG312"/>
      <c r="BH312"/>
      <c r="BI312"/>
      <c r="BJ312"/>
      <c r="BK312"/>
      <c r="BL312"/>
      <c r="BM312"/>
      <c r="BN312"/>
      <c r="BP312">
        <f t="shared" si="891"/>
        <v>0</v>
      </c>
      <c r="BQ312">
        <f t="shared" si="891"/>
        <v>0</v>
      </c>
      <c r="BR312" t="str">
        <f t="shared" si="891"/>
        <v>zápas</v>
      </c>
      <c r="BS312">
        <f t="shared" si="891"/>
        <v>5</v>
      </c>
      <c r="BT312" t="str">
        <f t="shared" si="891"/>
        <v>C</v>
      </c>
      <c r="BU312" t="str">
        <f t="shared" ca="1" si="891"/>
        <v>Č.Pečky "A"</v>
      </c>
      <c r="BW312" t="str">
        <f ca="1">L77</f>
        <v>Velim "B"</v>
      </c>
      <c r="BX312"/>
      <c r="BY312" s="72"/>
      <c r="BZ312" s="139"/>
      <c r="CA312" s="139"/>
      <c r="CB312" s="139"/>
      <c r="CC312" s="139"/>
      <c r="CD312" s="73"/>
      <c r="CE312" s="140"/>
      <c r="CF312" s="140"/>
      <c r="CG312" s="73"/>
      <c r="CH312" s="73"/>
      <c r="CI312" s="73"/>
      <c r="CJ312" s="73"/>
      <c r="CK312" s="73"/>
      <c r="CL312" s="73"/>
      <c r="CM312" s="73"/>
      <c r="CN312" s="73"/>
      <c r="CO312" s="73"/>
      <c r="CP312" s="141"/>
      <c r="CQ312" s="141"/>
      <c r="CR312" s="141"/>
      <c r="CS312" s="141"/>
      <c r="CT312" s="141"/>
      <c r="CU312" s="142"/>
      <c r="CV312" s="142"/>
      <c r="CW312" s="142"/>
      <c r="CX312" s="73"/>
      <c r="CY312" s="73"/>
      <c r="CZ312" s="73"/>
      <c r="DA312" s="73"/>
      <c r="DB312" s="73"/>
      <c r="DC312" s="73"/>
      <c r="DD312" s="73"/>
      <c r="DE312" s="73"/>
      <c r="DF312" s="73"/>
      <c r="DG312" s="73"/>
      <c r="DH312" s="73"/>
      <c r="DI312" s="73"/>
      <c r="DJ312" s="73"/>
      <c r="DK312" s="74"/>
      <c r="DL312" s="143"/>
      <c r="DM312" s="143"/>
      <c r="DN312" s="143"/>
      <c r="DO312" s="144"/>
      <c r="DP312" s="144"/>
      <c r="DQ312" s="75"/>
    </row>
    <row r="313" spans="30:121" ht="22.5" customHeight="1" x14ac:dyDescent="0.3">
      <c r="AD313"/>
      <c r="BF313"/>
      <c r="BG313"/>
      <c r="BH313"/>
      <c r="BI313"/>
      <c r="BJ313"/>
      <c r="BK313"/>
      <c r="BL313"/>
      <c r="BM313"/>
      <c r="BN313"/>
      <c r="BX313"/>
      <c r="BY313" s="72"/>
      <c r="BZ313" s="76"/>
      <c r="CA313" s="76"/>
      <c r="CB313" s="76"/>
      <c r="CC313" s="76"/>
      <c r="CD313" s="130" t="s">
        <v>13</v>
      </c>
      <c r="CE313" s="130"/>
      <c r="CF313" s="77">
        <f t="shared" ref="CF313" si="896">BU311</f>
        <v>6</v>
      </c>
      <c r="CG313" s="78" t="s">
        <v>14</v>
      </c>
      <c r="CH313" s="131" t="str">
        <f t="shared" ref="CH313" ca="1" si="897">BU312</f>
        <v>Č.Pečky "A"</v>
      </c>
      <c r="CI313" s="131"/>
      <c r="CJ313" s="131"/>
      <c r="CK313" s="131"/>
      <c r="CL313" s="131"/>
      <c r="CM313" s="131"/>
      <c r="CN313" s="131"/>
      <c r="CO313" s="131"/>
      <c r="CP313" s="131"/>
      <c r="CQ313" s="131"/>
      <c r="CR313" s="131"/>
      <c r="CS313" s="131"/>
      <c r="CT313" s="131"/>
      <c r="CU313" s="76"/>
      <c r="CV313" s="76"/>
      <c r="CW313" s="76"/>
      <c r="CX313" s="76"/>
      <c r="CY313" s="76"/>
      <c r="CZ313" s="130" t="s">
        <v>13</v>
      </c>
      <c r="DA313" s="130"/>
      <c r="DB313" s="77">
        <f t="shared" ref="DB313" si="898">BW311</f>
        <v>22</v>
      </c>
      <c r="DC313" s="78" t="s">
        <v>14</v>
      </c>
      <c r="DD313" s="131" t="str">
        <f t="shared" ref="DD313" ca="1" si="899">BW312</f>
        <v>Velim "B"</v>
      </c>
      <c r="DE313" s="131"/>
      <c r="DF313" s="131"/>
      <c r="DG313" s="131"/>
      <c r="DH313" s="131"/>
      <c r="DI313" s="131"/>
      <c r="DJ313" s="131"/>
      <c r="DK313" s="131"/>
      <c r="DL313" s="131"/>
      <c r="DM313" s="131"/>
      <c r="DN313" s="131"/>
      <c r="DO313" s="131"/>
      <c r="DP313" s="131"/>
      <c r="DQ313" s="75"/>
    </row>
    <row r="314" spans="30:121" ht="22.5" customHeight="1" x14ac:dyDescent="0.3">
      <c r="AD314"/>
      <c r="BF314"/>
      <c r="BG314"/>
      <c r="BH314"/>
      <c r="BI314"/>
      <c r="BJ314"/>
      <c r="BK314"/>
      <c r="BL314"/>
      <c r="BM314"/>
      <c r="BN314"/>
      <c r="BX314"/>
      <c r="BY314" s="72"/>
      <c r="BZ314" s="76"/>
      <c r="CA314" s="76"/>
      <c r="CB314" s="76"/>
      <c r="CC314" s="76"/>
      <c r="CD314" s="76"/>
      <c r="CE314" s="76"/>
      <c r="CF314" s="76"/>
      <c r="CG314" s="76"/>
      <c r="CH314" s="76"/>
      <c r="CI314" s="76"/>
      <c r="CJ314" s="76"/>
      <c r="CK314" s="76"/>
      <c r="CL314" s="76"/>
      <c r="CM314" s="76"/>
      <c r="CN314" s="76"/>
      <c r="CO314" s="76"/>
      <c r="CP314" s="76"/>
      <c r="CQ314" s="76"/>
      <c r="CR314" s="76"/>
      <c r="CS314" s="76"/>
      <c r="CT314" s="76"/>
      <c r="CU314" s="76"/>
      <c r="CV314" s="76"/>
      <c r="CW314" s="76"/>
      <c r="CX314" s="76"/>
      <c r="CY314" s="76"/>
      <c r="CZ314" s="76"/>
      <c r="DA314" s="76"/>
      <c r="DB314" s="76"/>
      <c r="DC314" s="76"/>
      <c r="DD314" s="76"/>
      <c r="DE314" s="76"/>
      <c r="DF314" s="76"/>
      <c r="DG314" s="76"/>
      <c r="DH314" s="76"/>
      <c r="DI314" s="76"/>
      <c r="DJ314" s="76"/>
      <c r="DK314" s="79"/>
      <c r="DL314" s="79"/>
      <c r="DM314" s="79"/>
      <c r="DN314" s="79"/>
      <c r="DO314" s="79"/>
      <c r="DP314" s="79"/>
      <c r="DQ314" s="75"/>
    </row>
    <row r="315" spans="30:121" ht="22.5" customHeight="1" x14ac:dyDescent="0.4">
      <c r="AD315"/>
      <c r="BF315"/>
      <c r="BG315"/>
      <c r="BH315"/>
      <c r="BI315"/>
      <c r="BJ315"/>
      <c r="BK315"/>
      <c r="BL315"/>
      <c r="BM315"/>
      <c r="BN315"/>
      <c r="BX315"/>
      <c r="BY315" s="72"/>
      <c r="BZ315" s="80" t="s">
        <v>17</v>
      </c>
      <c r="CA315" s="81">
        <f t="shared" ref="CA315" si="900">CF313</f>
        <v>6</v>
      </c>
      <c r="CB315" s="82" t="s">
        <v>8</v>
      </c>
      <c r="CC315" s="83">
        <v>1</v>
      </c>
      <c r="CD315" s="83">
        <v>2</v>
      </c>
      <c r="CE315" s="83">
        <v>3</v>
      </c>
      <c r="CF315" s="83">
        <v>4</v>
      </c>
      <c r="CG315" s="83">
        <v>5</v>
      </c>
      <c r="CH315" s="83">
        <v>6</v>
      </c>
      <c r="CI315" s="83">
        <v>7</v>
      </c>
      <c r="CJ315" s="83">
        <v>8</v>
      </c>
      <c r="CK315" s="83">
        <v>9</v>
      </c>
      <c r="CL315" s="83">
        <v>10</v>
      </c>
      <c r="CM315" s="83">
        <v>11</v>
      </c>
      <c r="CN315" s="83">
        <v>12</v>
      </c>
      <c r="CO315" s="83">
        <v>13</v>
      </c>
      <c r="CP315" s="83">
        <v>14</v>
      </c>
      <c r="CQ315" s="83">
        <v>15</v>
      </c>
      <c r="CR315" s="83">
        <v>16</v>
      </c>
      <c r="CS315" s="83">
        <v>17</v>
      </c>
      <c r="CT315" s="83">
        <v>18</v>
      </c>
      <c r="CU315" s="83">
        <v>19</v>
      </c>
      <c r="CV315" s="83">
        <v>20</v>
      </c>
      <c r="CW315" s="83">
        <v>21</v>
      </c>
      <c r="CX315" s="83">
        <v>22</v>
      </c>
      <c r="CY315" s="83">
        <v>23</v>
      </c>
      <c r="CZ315" s="83">
        <v>24</v>
      </c>
      <c r="DA315" s="83">
        <v>25</v>
      </c>
      <c r="DB315" s="83">
        <v>26</v>
      </c>
      <c r="DC315" s="83">
        <v>27</v>
      </c>
      <c r="DD315" s="83">
        <v>28</v>
      </c>
      <c r="DE315" s="83">
        <v>29</v>
      </c>
      <c r="DF315" s="83">
        <v>30</v>
      </c>
      <c r="DG315" s="83">
        <v>31</v>
      </c>
      <c r="DH315" s="83">
        <v>32</v>
      </c>
      <c r="DI315" s="83">
        <v>33</v>
      </c>
      <c r="DJ315" s="83">
        <v>34</v>
      </c>
      <c r="DK315" s="84">
        <v>35</v>
      </c>
      <c r="DL315" s="84">
        <v>36</v>
      </c>
      <c r="DM315" s="84">
        <v>37</v>
      </c>
      <c r="DN315" s="84">
        <v>38</v>
      </c>
      <c r="DO315" s="84">
        <v>39</v>
      </c>
      <c r="DP315" s="84">
        <v>40</v>
      </c>
      <c r="DQ315" s="75"/>
    </row>
    <row r="316" spans="30:121" ht="22.5" customHeight="1" x14ac:dyDescent="0.3">
      <c r="AD316"/>
      <c r="BF316"/>
      <c r="BG316"/>
      <c r="BH316"/>
      <c r="BI316"/>
      <c r="BJ316"/>
      <c r="BK316"/>
      <c r="BL316"/>
      <c r="BM316"/>
      <c r="BN316"/>
      <c r="BX316"/>
      <c r="BY316" s="72"/>
      <c r="BZ316" s="85"/>
      <c r="CA316" s="86"/>
      <c r="CB316" s="87"/>
      <c r="CC316" s="88"/>
      <c r="CD316" s="88"/>
      <c r="CE316" s="88"/>
      <c r="CF316" s="88"/>
      <c r="CG316" s="88"/>
      <c r="CH316" s="88"/>
      <c r="CI316" s="88"/>
      <c r="CJ316" s="88"/>
      <c r="CK316" s="88"/>
      <c r="CL316" s="88"/>
      <c r="CM316" s="88"/>
      <c r="CN316" s="88"/>
      <c r="CO316" s="88"/>
      <c r="CP316" s="88"/>
      <c r="CQ316" s="88"/>
      <c r="CR316" s="88"/>
      <c r="CS316" s="88"/>
      <c r="CT316" s="88"/>
      <c r="CU316" s="88"/>
      <c r="CV316" s="88"/>
      <c r="CW316" s="88"/>
      <c r="CX316" s="88"/>
      <c r="CY316" s="88"/>
      <c r="CZ316" s="88"/>
      <c r="DA316" s="88"/>
      <c r="DB316" s="88"/>
      <c r="DC316" s="88"/>
      <c r="DD316" s="88"/>
      <c r="DE316" s="88"/>
      <c r="DF316" s="88"/>
      <c r="DG316" s="88"/>
      <c r="DH316" s="88"/>
      <c r="DI316" s="88"/>
      <c r="DJ316" s="88"/>
      <c r="DK316" s="89"/>
      <c r="DL316" s="89"/>
      <c r="DM316" s="89"/>
      <c r="DN316" s="89"/>
      <c r="DO316" s="89"/>
      <c r="DP316" s="89"/>
      <c r="DQ316" s="75"/>
    </row>
    <row r="317" spans="30:121" ht="22.5" customHeight="1" x14ac:dyDescent="0.4">
      <c r="AD317"/>
      <c r="BF317"/>
      <c r="BG317"/>
      <c r="BH317"/>
      <c r="BI317"/>
      <c r="BJ317"/>
      <c r="BK317"/>
      <c r="BL317"/>
      <c r="BM317"/>
      <c r="BN317"/>
      <c r="BX317"/>
      <c r="BY317" s="72"/>
      <c r="BZ317" s="90" t="s">
        <v>17</v>
      </c>
      <c r="CA317" s="91">
        <f t="shared" ref="CA317" si="901">DB313</f>
        <v>22</v>
      </c>
      <c r="CB317" s="92" t="s">
        <v>8</v>
      </c>
      <c r="CC317" s="83">
        <v>1</v>
      </c>
      <c r="CD317" s="83">
        <v>2</v>
      </c>
      <c r="CE317" s="83">
        <v>3</v>
      </c>
      <c r="CF317" s="83">
        <v>4</v>
      </c>
      <c r="CG317" s="83">
        <v>5</v>
      </c>
      <c r="CH317" s="83">
        <v>6</v>
      </c>
      <c r="CI317" s="83">
        <v>7</v>
      </c>
      <c r="CJ317" s="83">
        <v>8</v>
      </c>
      <c r="CK317" s="83">
        <v>9</v>
      </c>
      <c r="CL317" s="83">
        <v>10</v>
      </c>
      <c r="CM317" s="83">
        <v>11</v>
      </c>
      <c r="CN317" s="83">
        <v>12</v>
      </c>
      <c r="CO317" s="83">
        <v>13</v>
      </c>
      <c r="CP317" s="83">
        <v>14</v>
      </c>
      <c r="CQ317" s="83">
        <v>15</v>
      </c>
      <c r="CR317" s="83">
        <v>16</v>
      </c>
      <c r="CS317" s="83">
        <v>17</v>
      </c>
      <c r="CT317" s="83">
        <v>18</v>
      </c>
      <c r="CU317" s="83">
        <v>19</v>
      </c>
      <c r="CV317" s="83">
        <v>20</v>
      </c>
      <c r="CW317" s="83">
        <v>21</v>
      </c>
      <c r="CX317" s="83">
        <v>22</v>
      </c>
      <c r="CY317" s="83">
        <v>23</v>
      </c>
      <c r="CZ317" s="83">
        <v>24</v>
      </c>
      <c r="DA317" s="83">
        <v>25</v>
      </c>
      <c r="DB317" s="83">
        <v>26</v>
      </c>
      <c r="DC317" s="83">
        <v>27</v>
      </c>
      <c r="DD317" s="83">
        <v>28</v>
      </c>
      <c r="DE317" s="83">
        <v>29</v>
      </c>
      <c r="DF317" s="83">
        <v>30</v>
      </c>
      <c r="DG317" s="83">
        <v>31</v>
      </c>
      <c r="DH317" s="83">
        <v>32</v>
      </c>
      <c r="DI317" s="83">
        <v>33</v>
      </c>
      <c r="DJ317" s="83">
        <v>34</v>
      </c>
      <c r="DK317" s="84">
        <v>35</v>
      </c>
      <c r="DL317" s="84">
        <v>36</v>
      </c>
      <c r="DM317" s="84">
        <v>37</v>
      </c>
      <c r="DN317" s="84">
        <v>38</v>
      </c>
      <c r="DO317" s="84">
        <v>39</v>
      </c>
      <c r="DP317" s="84">
        <v>40</v>
      </c>
      <c r="DQ317" s="75"/>
    </row>
    <row r="318" spans="30:121" ht="22.5" customHeight="1" thickBot="1" x14ac:dyDescent="0.35">
      <c r="AD318"/>
      <c r="BF318"/>
      <c r="BG318"/>
      <c r="BH318"/>
      <c r="BI318"/>
      <c r="BJ318"/>
      <c r="BK318"/>
      <c r="BL318"/>
      <c r="BM318"/>
      <c r="BN318"/>
      <c r="BX318"/>
      <c r="BY318" s="93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5"/>
    </row>
    <row r="319" spans="30:121" ht="22.5" customHeight="1" thickTop="1" x14ac:dyDescent="0.35">
      <c r="AD319"/>
      <c r="BF319"/>
      <c r="BG319"/>
      <c r="BH319"/>
      <c r="BI319"/>
      <c r="BJ319"/>
      <c r="BK319"/>
      <c r="BL319"/>
      <c r="BM319"/>
      <c r="BN319"/>
      <c r="BX319"/>
      <c r="BY319" s="137">
        <f t="shared" ref="BY319" si="902">BQ320</f>
        <v>0.45000000000000023</v>
      </c>
      <c r="BZ319" s="138"/>
      <c r="CA319" s="69"/>
      <c r="CB319" s="69"/>
      <c r="CC319" s="69"/>
      <c r="CD319" s="69"/>
      <c r="CE319" s="69"/>
      <c r="CF319" s="69"/>
      <c r="CG319" s="69"/>
      <c r="CH319" s="69"/>
      <c r="CI319" s="69"/>
      <c r="CJ319" s="69"/>
      <c r="CK319" s="69"/>
      <c r="CL319" s="69"/>
      <c r="CM319" s="69"/>
      <c r="CN319" s="69"/>
      <c r="CO319" s="69"/>
      <c r="CP319" s="69"/>
      <c r="CQ319" s="69"/>
      <c r="CR319" s="69"/>
      <c r="CS319" s="69"/>
      <c r="CT319" s="69"/>
      <c r="CU319" s="69"/>
      <c r="CV319" s="69"/>
      <c r="CW319" s="69"/>
      <c r="CX319" s="69"/>
      <c r="CY319" s="69"/>
      <c r="CZ319" s="69"/>
      <c r="DA319" s="69"/>
      <c r="DB319" s="69"/>
      <c r="DC319" s="69"/>
      <c r="DD319" s="69"/>
      <c r="DE319" s="69"/>
      <c r="DF319" s="69"/>
      <c r="DG319" s="69"/>
      <c r="DH319" s="69"/>
      <c r="DI319" s="69"/>
      <c r="DJ319" s="69"/>
      <c r="DK319" s="69"/>
      <c r="DL319" s="69"/>
      <c r="DM319" s="70"/>
      <c r="DN319" s="70" t="s">
        <v>37</v>
      </c>
      <c r="DO319" s="69"/>
      <c r="DP319" s="70" t="str">
        <f t="shared" ref="DP319" si="903">BT321</f>
        <v>D</v>
      </c>
      <c r="DQ319" s="71"/>
    </row>
    <row r="320" spans="30:121" ht="22.5" customHeight="1" x14ac:dyDescent="0.3">
      <c r="AD320"/>
      <c r="BF320"/>
      <c r="BG320"/>
      <c r="BH320"/>
      <c r="BI320"/>
      <c r="BJ320"/>
      <c r="BK320"/>
      <c r="BL320"/>
      <c r="BM320"/>
      <c r="BN320"/>
      <c r="BP320" t="str">
        <f t="shared" ref="BP320:BU321" si="904">E78</f>
        <v>10. KOLO</v>
      </c>
      <c r="BQ320">
        <f t="shared" si="904"/>
        <v>0.45000000000000023</v>
      </c>
      <c r="BR320">
        <f t="shared" si="904"/>
        <v>59</v>
      </c>
      <c r="BS320" t="str">
        <f t="shared" si="904"/>
        <v>HŘIŠTĚ</v>
      </c>
      <c r="BT320" t="str">
        <f t="shared" si="904"/>
        <v>skupina</v>
      </c>
      <c r="BU320">
        <f t="shared" si="904"/>
        <v>12</v>
      </c>
      <c r="BV320" t="str">
        <f t="shared" ref="BV320" si="905">K78</f>
        <v>:</v>
      </c>
      <c r="BW320">
        <f>L78</f>
        <v>20</v>
      </c>
      <c r="BX320"/>
      <c r="BY320" s="72"/>
      <c r="BZ320" s="139" t="str">
        <f t="shared" ref="BZ320" si="906">BP320</f>
        <v>10. KOLO</v>
      </c>
      <c r="CA320" s="139"/>
      <c r="CB320" s="139"/>
      <c r="CC320" s="139"/>
      <c r="CD320" s="73"/>
      <c r="CE320" s="140"/>
      <c r="CF320" s="140"/>
      <c r="CG320" s="73"/>
      <c r="CH320" s="73"/>
      <c r="CI320" s="73"/>
      <c r="CJ320" s="73"/>
      <c r="CK320" s="73"/>
      <c r="CL320" s="73"/>
      <c r="CM320" s="73"/>
      <c r="CN320" s="73"/>
      <c r="CO320" s="73"/>
      <c r="CP320" s="141">
        <f t="shared" ref="CP320" si="907">BR320</f>
        <v>59</v>
      </c>
      <c r="CQ320" s="141"/>
      <c r="CR320" s="141"/>
      <c r="CS320" s="141"/>
      <c r="CT320" s="141"/>
      <c r="CU320" s="142" t="s">
        <v>9</v>
      </c>
      <c r="CV320" s="142"/>
      <c r="CW320" s="142"/>
      <c r="CX320" s="73"/>
      <c r="CY320" s="73"/>
      <c r="CZ320" s="73"/>
      <c r="DA320" s="73"/>
      <c r="DB320" s="73"/>
      <c r="DC320" s="73"/>
      <c r="DD320" s="73"/>
      <c r="DE320" s="73"/>
      <c r="DF320" s="73"/>
      <c r="DG320" s="73"/>
      <c r="DH320" s="73"/>
      <c r="DI320" s="73"/>
      <c r="DJ320" s="73"/>
      <c r="DK320" s="74"/>
      <c r="DL320" s="143" t="s">
        <v>10</v>
      </c>
      <c r="DM320" s="143"/>
      <c r="DN320" s="143"/>
      <c r="DO320" s="144">
        <f t="shared" ref="DO320" si="908">BS321</f>
        <v>5</v>
      </c>
      <c r="DP320" s="144"/>
      <c r="DQ320" s="75"/>
    </row>
    <row r="321" spans="30:121" ht="22.5" customHeight="1" x14ac:dyDescent="0.3">
      <c r="AD321"/>
      <c r="BF321"/>
      <c r="BG321"/>
      <c r="BH321"/>
      <c r="BI321"/>
      <c r="BJ321"/>
      <c r="BK321"/>
      <c r="BL321"/>
      <c r="BM321"/>
      <c r="BN321"/>
      <c r="BP321">
        <f t="shared" si="904"/>
        <v>0</v>
      </c>
      <c r="BQ321">
        <f t="shared" si="904"/>
        <v>0</v>
      </c>
      <c r="BR321" t="str">
        <f t="shared" si="904"/>
        <v>zápas</v>
      </c>
      <c r="BS321">
        <f t="shared" si="904"/>
        <v>5</v>
      </c>
      <c r="BT321" t="str">
        <f t="shared" si="904"/>
        <v>D</v>
      </c>
      <c r="BU321" t="str">
        <f t="shared" ca="1" si="904"/>
        <v>Velim "A"</v>
      </c>
      <c r="BW321" t="str">
        <f ca="1">L79</f>
        <v>Masarykova "B"</v>
      </c>
      <c r="BX321"/>
      <c r="BY321" s="72"/>
      <c r="BZ321" s="139"/>
      <c r="CA321" s="139"/>
      <c r="CB321" s="139"/>
      <c r="CC321" s="139"/>
      <c r="CD321" s="73"/>
      <c r="CE321" s="140"/>
      <c r="CF321" s="140"/>
      <c r="CG321" s="73"/>
      <c r="CH321" s="73"/>
      <c r="CI321" s="73"/>
      <c r="CJ321" s="73"/>
      <c r="CK321" s="73"/>
      <c r="CL321" s="73"/>
      <c r="CM321" s="73"/>
      <c r="CN321" s="73"/>
      <c r="CO321" s="73"/>
      <c r="CP321" s="141"/>
      <c r="CQ321" s="141"/>
      <c r="CR321" s="141"/>
      <c r="CS321" s="141"/>
      <c r="CT321" s="141"/>
      <c r="CU321" s="142"/>
      <c r="CV321" s="142"/>
      <c r="CW321" s="142"/>
      <c r="CX321" s="73"/>
      <c r="CY321" s="73"/>
      <c r="CZ321" s="73"/>
      <c r="DA321" s="73"/>
      <c r="DB321" s="73"/>
      <c r="DC321" s="73"/>
      <c r="DD321" s="73"/>
      <c r="DE321" s="73"/>
      <c r="DF321" s="73"/>
      <c r="DG321" s="73"/>
      <c r="DH321" s="73"/>
      <c r="DI321" s="73"/>
      <c r="DJ321" s="73"/>
      <c r="DK321" s="74"/>
      <c r="DL321" s="143"/>
      <c r="DM321" s="143"/>
      <c r="DN321" s="143"/>
      <c r="DO321" s="144"/>
      <c r="DP321" s="144"/>
      <c r="DQ321" s="75"/>
    </row>
    <row r="322" spans="30:121" ht="22.5" customHeight="1" x14ac:dyDescent="0.3">
      <c r="AD322"/>
      <c r="BF322"/>
      <c r="BG322"/>
      <c r="BH322"/>
      <c r="BI322"/>
      <c r="BJ322"/>
      <c r="BK322"/>
      <c r="BL322"/>
      <c r="BM322"/>
      <c r="BN322"/>
      <c r="BX322"/>
      <c r="BY322" s="72"/>
      <c r="BZ322" s="76"/>
      <c r="CA322" s="76"/>
      <c r="CB322" s="76"/>
      <c r="CC322" s="76"/>
      <c r="CD322" s="130" t="s">
        <v>13</v>
      </c>
      <c r="CE322" s="130"/>
      <c r="CF322" s="77">
        <f t="shared" ref="CF322" si="909">BU320</f>
        <v>12</v>
      </c>
      <c r="CG322" s="78" t="s">
        <v>14</v>
      </c>
      <c r="CH322" s="131" t="str">
        <f t="shared" ref="CH322" ca="1" si="910">BU321</f>
        <v>Velim "A"</v>
      </c>
      <c r="CI322" s="131"/>
      <c r="CJ322" s="131"/>
      <c r="CK322" s="131"/>
      <c r="CL322" s="131"/>
      <c r="CM322" s="131"/>
      <c r="CN322" s="131"/>
      <c r="CO322" s="131"/>
      <c r="CP322" s="131"/>
      <c r="CQ322" s="131"/>
      <c r="CR322" s="131"/>
      <c r="CS322" s="131"/>
      <c r="CT322" s="131"/>
      <c r="CU322" s="76"/>
      <c r="CV322" s="76"/>
      <c r="CW322" s="76"/>
      <c r="CX322" s="76"/>
      <c r="CY322" s="76"/>
      <c r="CZ322" s="130" t="s">
        <v>13</v>
      </c>
      <c r="DA322" s="130"/>
      <c r="DB322" s="77">
        <f t="shared" ref="DB322" si="911">BW320</f>
        <v>20</v>
      </c>
      <c r="DC322" s="78" t="s">
        <v>14</v>
      </c>
      <c r="DD322" s="131" t="str">
        <f t="shared" ref="DD322" ca="1" si="912">BW321</f>
        <v>Masarykova "B"</v>
      </c>
      <c r="DE322" s="131"/>
      <c r="DF322" s="131"/>
      <c r="DG322" s="131"/>
      <c r="DH322" s="131"/>
      <c r="DI322" s="131"/>
      <c r="DJ322" s="131"/>
      <c r="DK322" s="131"/>
      <c r="DL322" s="131"/>
      <c r="DM322" s="131"/>
      <c r="DN322" s="131"/>
      <c r="DO322" s="131"/>
      <c r="DP322" s="131"/>
      <c r="DQ322" s="75"/>
    </row>
    <row r="323" spans="30:121" ht="22.5" customHeight="1" x14ac:dyDescent="0.3">
      <c r="AD323"/>
      <c r="BF323"/>
      <c r="BG323"/>
      <c r="BH323"/>
      <c r="BI323"/>
      <c r="BJ323"/>
      <c r="BK323"/>
      <c r="BL323"/>
      <c r="BM323"/>
      <c r="BN323"/>
      <c r="BX323"/>
      <c r="BY323" s="72"/>
      <c r="BZ323" s="76"/>
      <c r="CA323" s="76"/>
      <c r="CB323" s="76"/>
      <c r="CC323" s="76"/>
      <c r="CD323" s="76"/>
      <c r="CE323" s="76"/>
      <c r="CF323" s="76"/>
      <c r="CG323" s="76"/>
      <c r="CH323" s="76"/>
      <c r="CI323" s="76"/>
      <c r="CJ323" s="76"/>
      <c r="CK323" s="76"/>
      <c r="CL323" s="76"/>
      <c r="CM323" s="76"/>
      <c r="CN323" s="76"/>
      <c r="CO323" s="76"/>
      <c r="CP323" s="76"/>
      <c r="CQ323" s="76"/>
      <c r="CR323" s="76"/>
      <c r="CS323" s="76"/>
      <c r="CT323" s="76"/>
      <c r="CU323" s="76"/>
      <c r="CV323" s="76"/>
      <c r="CW323" s="76"/>
      <c r="CX323" s="76"/>
      <c r="CY323" s="76"/>
      <c r="CZ323" s="76"/>
      <c r="DA323" s="76"/>
      <c r="DB323" s="76"/>
      <c r="DC323" s="76"/>
      <c r="DD323" s="76"/>
      <c r="DE323" s="76"/>
      <c r="DF323" s="76"/>
      <c r="DG323" s="76"/>
      <c r="DH323" s="76"/>
      <c r="DI323" s="76"/>
      <c r="DJ323" s="76"/>
      <c r="DK323" s="79"/>
      <c r="DL323" s="79"/>
      <c r="DM323" s="79"/>
      <c r="DN323" s="79"/>
      <c r="DO323" s="79"/>
      <c r="DP323" s="79"/>
      <c r="DQ323" s="75"/>
    </row>
    <row r="324" spans="30:121" ht="22.5" customHeight="1" x14ac:dyDescent="0.4">
      <c r="AD324"/>
      <c r="BF324"/>
      <c r="BG324"/>
      <c r="BH324"/>
      <c r="BI324"/>
      <c r="BJ324"/>
      <c r="BK324"/>
      <c r="BL324"/>
      <c r="BM324"/>
      <c r="BN324"/>
      <c r="BX324"/>
      <c r="BY324" s="72"/>
      <c r="BZ324" s="80" t="s">
        <v>17</v>
      </c>
      <c r="CA324" s="81">
        <f t="shared" ref="CA324" si="913">CF322</f>
        <v>12</v>
      </c>
      <c r="CB324" s="82" t="s">
        <v>8</v>
      </c>
      <c r="CC324" s="83">
        <v>1</v>
      </c>
      <c r="CD324" s="83">
        <v>2</v>
      </c>
      <c r="CE324" s="83">
        <v>3</v>
      </c>
      <c r="CF324" s="83">
        <v>4</v>
      </c>
      <c r="CG324" s="83">
        <v>5</v>
      </c>
      <c r="CH324" s="83">
        <v>6</v>
      </c>
      <c r="CI324" s="83">
        <v>7</v>
      </c>
      <c r="CJ324" s="83">
        <v>8</v>
      </c>
      <c r="CK324" s="83">
        <v>9</v>
      </c>
      <c r="CL324" s="83">
        <v>10</v>
      </c>
      <c r="CM324" s="83">
        <v>11</v>
      </c>
      <c r="CN324" s="83">
        <v>12</v>
      </c>
      <c r="CO324" s="83">
        <v>13</v>
      </c>
      <c r="CP324" s="83">
        <v>14</v>
      </c>
      <c r="CQ324" s="83">
        <v>15</v>
      </c>
      <c r="CR324" s="83">
        <v>16</v>
      </c>
      <c r="CS324" s="83">
        <v>17</v>
      </c>
      <c r="CT324" s="83">
        <v>18</v>
      </c>
      <c r="CU324" s="83">
        <v>19</v>
      </c>
      <c r="CV324" s="83">
        <v>20</v>
      </c>
      <c r="CW324" s="83">
        <v>21</v>
      </c>
      <c r="CX324" s="83">
        <v>22</v>
      </c>
      <c r="CY324" s="83">
        <v>23</v>
      </c>
      <c r="CZ324" s="83">
        <v>24</v>
      </c>
      <c r="DA324" s="83">
        <v>25</v>
      </c>
      <c r="DB324" s="83">
        <v>26</v>
      </c>
      <c r="DC324" s="83">
        <v>27</v>
      </c>
      <c r="DD324" s="83">
        <v>28</v>
      </c>
      <c r="DE324" s="83">
        <v>29</v>
      </c>
      <c r="DF324" s="83">
        <v>30</v>
      </c>
      <c r="DG324" s="83">
        <v>31</v>
      </c>
      <c r="DH324" s="83">
        <v>32</v>
      </c>
      <c r="DI324" s="83">
        <v>33</v>
      </c>
      <c r="DJ324" s="83">
        <v>34</v>
      </c>
      <c r="DK324" s="84">
        <v>35</v>
      </c>
      <c r="DL324" s="84">
        <v>36</v>
      </c>
      <c r="DM324" s="84">
        <v>37</v>
      </c>
      <c r="DN324" s="84">
        <v>38</v>
      </c>
      <c r="DO324" s="84">
        <v>39</v>
      </c>
      <c r="DP324" s="84">
        <v>40</v>
      </c>
      <c r="DQ324" s="75"/>
    </row>
    <row r="325" spans="30:121" ht="22.5" customHeight="1" x14ac:dyDescent="0.3">
      <c r="AD325"/>
      <c r="BF325"/>
      <c r="BG325"/>
      <c r="BH325"/>
      <c r="BI325"/>
      <c r="BJ325"/>
      <c r="BK325"/>
      <c r="BL325"/>
      <c r="BM325"/>
      <c r="BN325"/>
      <c r="BX325"/>
      <c r="BY325" s="72"/>
      <c r="BZ325" s="85"/>
      <c r="CA325" s="86"/>
      <c r="CB325" s="87"/>
      <c r="CC325" s="88"/>
      <c r="CD325" s="88"/>
      <c r="CE325" s="88"/>
      <c r="CF325" s="88"/>
      <c r="CG325" s="88"/>
      <c r="CH325" s="88"/>
      <c r="CI325" s="88"/>
      <c r="CJ325" s="88"/>
      <c r="CK325" s="88"/>
      <c r="CL325" s="88"/>
      <c r="CM325" s="88"/>
      <c r="CN325" s="88"/>
      <c r="CO325" s="88"/>
      <c r="CP325" s="88"/>
      <c r="CQ325" s="88"/>
      <c r="CR325" s="88"/>
      <c r="CS325" s="88"/>
      <c r="CT325" s="88"/>
      <c r="CU325" s="88"/>
      <c r="CV325" s="88"/>
      <c r="CW325" s="88"/>
      <c r="CX325" s="88"/>
      <c r="CY325" s="88"/>
      <c r="CZ325" s="88"/>
      <c r="DA325" s="88"/>
      <c r="DB325" s="88"/>
      <c r="DC325" s="88"/>
      <c r="DD325" s="88"/>
      <c r="DE325" s="88"/>
      <c r="DF325" s="88"/>
      <c r="DG325" s="88"/>
      <c r="DH325" s="88"/>
      <c r="DI325" s="88"/>
      <c r="DJ325" s="88"/>
      <c r="DK325" s="89"/>
      <c r="DL325" s="89"/>
      <c r="DM325" s="89"/>
      <c r="DN325" s="89"/>
      <c r="DO325" s="89"/>
      <c r="DP325" s="89"/>
      <c r="DQ325" s="75"/>
    </row>
    <row r="326" spans="30:121" ht="22.5" customHeight="1" x14ac:dyDescent="0.4">
      <c r="AD326"/>
      <c r="BF326"/>
      <c r="BG326"/>
      <c r="BH326"/>
      <c r="BI326"/>
      <c r="BJ326"/>
      <c r="BK326"/>
      <c r="BL326"/>
      <c r="BM326"/>
      <c r="BN326"/>
      <c r="BX326"/>
      <c r="BY326" s="72"/>
      <c r="BZ326" s="90" t="s">
        <v>17</v>
      </c>
      <c r="CA326" s="91">
        <f t="shared" ref="CA326" si="914">DB322</f>
        <v>20</v>
      </c>
      <c r="CB326" s="92" t="s">
        <v>8</v>
      </c>
      <c r="CC326" s="83">
        <v>1</v>
      </c>
      <c r="CD326" s="83">
        <v>2</v>
      </c>
      <c r="CE326" s="83">
        <v>3</v>
      </c>
      <c r="CF326" s="83">
        <v>4</v>
      </c>
      <c r="CG326" s="83">
        <v>5</v>
      </c>
      <c r="CH326" s="83">
        <v>6</v>
      </c>
      <c r="CI326" s="83">
        <v>7</v>
      </c>
      <c r="CJ326" s="83">
        <v>8</v>
      </c>
      <c r="CK326" s="83">
        <v>9</v>
      </c>
      <c r="CL326" s="83">
        <v>10</v>
      </c>
      <c r="CM326" s="83">
        <v>11</v>
      </c>
      <c r="CN326" s="83">
        <v>12</v>
      </c>
      <c r="CO326" s="83">
        <v>13</v>
      </c>
      <c r="CP326" s="83">
        <v>14</v>
      </c>
      <c r="CQ326" s="83">
        <v>15</v>
      </c>
      <c r="CR326" s="83">
        <v>16</v>
      </c>
      <c r="CS326" s="83">
        <v>17</v>
      </c>
      <c r="CT326" s="83">
        <v>18</v>
      </c>
      <c r="CU326" s="83">
        <v>19</v>
      </c>
      <c r="CV326" s="83">
        <v>20</v>
      </c>
      <c r="CW326" s="83">
        <v>21</v>
      </c>
      <c r="CX326" s="83">
        <v>22</v>
      </c>
      <c r="CY326" s="83">
        <v>23</v>
      </c>
      <c r="CZ326" s="83">
        <v>24</v>
      </c>
      <c r="DA326" s="83">
        <v>25</v>
      </c>
      <c r="DB326" s="83">
        <v>26</v>
      </c>
      <c r="DC326" s="83">
        <v>27</v>
      </c>
      <c r="DD326" s="83">
        <v>28</v>
      </c>
      <c r="DE326" s="83">
        <v>29</v>
      </c>
      <c r="DF326" s="83">
        <v>30</v>
      </c>
      <c r="DG326" s="83">
        <v>31</v>
      </c>
      <c r="DH326" s="83">
        <v>32</v>
      </c>
      <c r="DI326" s="83">
        <v>33</v>
      </c>
      <c r="DJ326" s="83">
        <v>34</v>
      </c>
      <c r="DK326" s="84">
        <v>35</v>
      </c>
      <c r="DL326" s="84">
        <v>36</v>
      </c>
      <c r="DM326" s="84">
        <v>37</v>
      </c>
      <c r="DN326" s="84">
        <v>38</v>
      </c>
      <c r="DO326" s="84">
        <v>39</v>
      </c>
      <c r="DP326" s="84">
        <v>40</v>
      </c>
      <c r="DQ326" s="75"/>
    </row>
    <row r="327" spans="30:121" ht="22.5" customHeight="1" thickBot="1" x14ac:dyDescent="0.35">
      <c r="AD327"/>
      <c r="BF327"/>
      <c r="BG327"/>
      <c r="BH327"/>
      <c r="BI327"/>
      <c r="BJ327"/>
      <c r="BK327"/>
      <c r="BL327"/>
      <c r="BM327"/>
      <c r="BN327"/>
      <c r="BX327"/>
      <c r="BY327" s="93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4"/>
      <c r="CP327" s="94"/>
      <c r="CQ327" s="94"/>
      <c r="CR327" s="94"/>
      <c r="CS327" s="94"/>
      <c r="CT327" s="94"/>
      <c r="CU327" s="94"/>
      <c r="CV327" s="94"/>
      <c r="CW327" s="94"/>
      <c r="CX327" s="94"/>
      <c r="CY327" s="94"/>
      <c r="CZ327" s="94"/>
      <c r="DA327" s="94"/>
      <c r="DB327" s="94"/>
      <c r="DC327" s="94"/>
      <c r="DD327" s="94"/>
      <c r="DE327" s="94"/>
      <c r="DF327" s="94"/>
      <c r="DG327" s="94"/>
      <c r="DH327" s="94"/>
      <c r="DI327" s="94"/>
      <c r="DJ327" s="94"/>
      <c r="DK327" s="94"/>
      <c r="DL327" s="94"/>
      <c r="DM327" s="94"/>
      <c r="DN327" s="94"/>
      <c r="DO327" s="94"/>
      <c r="DP327" s="94"/>
      <c r="DQ327" s="95"/>
    </row>
    <row r="328" spans="30:121" ht="22.5" customHeight="1" thickTop="1" x14ac:dyDescent="0.35">
      <c r="AD328"/>
      <c r="BF328"/>
      <c r="BG328"/>
      <c r="BH328"/>
      <c r="BI328"/>
      <c r="BJ328"/>
      <c r="BK328"/>
      <c r="BL328"/>
      <c r="BM328"/>
      <c r="BN328"/>
      <c r="BX328"/>
      <c r="BY328" s="137">
        <f t="shared" ref="BY328" si="915">BQ329</f>
        <v>0.45833333333333359</v>
      </c>
      <c r="BZ328" s="138"/>
      <c r="CA328" s="69"/>
      <c r="CB328" s="69"/>
      <c r="CC328" s="69"/>
      <c r="CD328" s="69"/>
      <c r="CE328" s="69"/>
      <c r="CF328" s="69"/>
      <c r="CG328" s="69"/>
      <c r="CH328" s="69"/>
      <c r="CI328" s="69"/>
      <c r="CJ328" s="69"/>
      <c r="CK328" s="69"/>
      <c r="CL328" s="69"/>
      <c r="CM328" s="69"/>
      <c r="CN328" s="69"/>
      <c r="CO328" s="69"/>
      <c r="CP328" s="69"/>
      <c r="CQ328" s="69"/>
      <c r="CR328" s="69"/>
      <c r="CS328" s="69"/>
      <c r="CT328" s="69"/>
      <c r="CU328" s="69"/>
      <c r="CV328" s="69"/>
      <c r="CW328" s="69"/>
      <c r="CX328" s="69"/>
      <c r="CY328" s="69"/>
      <c r="CZ328" s="69"/>
      <c r="DA328" s="69"/>
      <c r="DB328" s="69"/>
      <c r="DC328" s="69"/>
      <c r="DD328" s="69"/>
      <c r="DE328" s="69"/>
      <c r="DF328" s="69"/>
      <c r="DG328" s="69"/>
      <c r="DH328" s="69"/>
      <c r="DI328" s="69"/>
      <c r="DJ328" s="69"/>
      <c r="DK328" s="69"/>
      <c r="DL328" s="69"/>
      <c r="DM328" s="70"/>
      <c r="DN328" s="70" t="s">
        <v>37</v>
      </c>
      <c r="DO328" s="69"/>
      <c r="DP328" s="70" t="str">
        <f t="shared" ref="DP328" si="916">BT330</f>
        <v>C</v>
      </c>
      <c r="DQ328" s="71"/>
    </row>
    <row r="329" spans="30:121" ht="22.5" customHeight="1" x14ac:dyDescent="0.3">
      <c r="AD329"/>
      <c r="BF329"/>
      <c r="BG329"/>
      <c r="BH329"/>
      <c r="BI329"/>
      <c r="BJ329"/>
      <c r="BK329"/>
      <c r="BL329"/>
      <c r="BM329"/>
      <c r="BN329"/>
      <c r="BP329" t="str">
        <f t="shared" ref="BP329:BU330" si="917">E80</f>
        <v>11. KOLO</v>
      </c>
      <c r="BQ329">
        <f t="shared" si="917"/>
        <v>0.45833333333333359</v>
      </c>
      <c r="BR329">
        <f t="shared" si="917"/>
        <v>65</v>
      </c>
      <c r="BS329" t="str">
        <f t="shared" si="917"/>
        <v>HŘIŠTĚ</v>
      </c>
      <c r="BT329" t="str">
        <f t="shared" si="917"/>
        <v>skupina</v>
      </c>
      <c r="BU329">
        <f t="shared" si="917"/>
        <v>14</v>
      </c>
      <c r="BV329" t="str">
        <f t="shared" ref="BV329" si="918">K80</f>
        <v>:</v>
      </c>
      <c r="BW329">
        <f>L80</f>
        <v>27</v>
      </c>
      <c r="BX329"/>
      <c r="BY329" s="72"/>
      <c r="BZ329" s="139" t="str">
        <f t="shared" ref="BZ329" si="919">BP329</f>
        <v>11. KOLO</v>
      </c>
      <c r="CA329" s="139"/>
      <c r="CB329" s="139"/>
      <c r="CC329" s="139"/>
      <c r="CD329" s="73"/>
      <c r="CE329" s="140"/>
      <c r="CF329" s="140"/>
      <c r="CG329" s="73"/>
      <c r="CH329" s="73"/>
      <c r="CI329" s="73"/>
      <c r="CJ329" s="73"/>
      <c r="CK329" s="73"/>
      <c r="CL329" s="73"/>
      <c r="CM329" s="73"/>
      <c r="CN329" s="73"/>
      <c r="CO329" s="73"/>
      <c r="CP329" s="141">
        <f t="shared" ref="CP329" si="920">BR329</f>
        <v>65</v>
      </c>
      <c r="CQ329" s="141"/>
      <c r="CR329" s="141"/>
      <c r="CS329" s="141"/>
      <c r="CT329" s="141"/>
      <c r="CU329" s="142" t="s">
        <v>9</v>
      </c>
      <c r="CV329" s="142"/>
      <c r="CW329" s="142"/>
      <c r="CX329" s="73"/>
      <c r="CY329" s="73"/>
      <c r="CZ329" s="73"/>
      <c r="DA329" s="73"/>
      <c r="DB329" s="73"/>
      <c r="DC329" s="73"/>
      <c r="DD329" s="73"/>
      <c r="DE329" s="73"/>
      <c r="DF329" s="73"/>
      <c r="DG329" s="73"/>
      <c r="DH329" s="73"/>
      <c r="DI329" s="73"/>
      <c r="DJ329" s="73"/>
      <c r="DK329" s="74"/>
      <c r="DL329" s="143" t="s">
        <v>10</v>
      </c>
      <c r="DM329" s="143"/>
      <c r="DN329" s="143"/>
      <c r="DO329" s="144">
        <f t="shared" ref="DO329" si="921">BS330</f>
        <v>5</v>
      </c>
      <c r="DP329" s="144"/>
      <c r="DQ329" s="75"/>
    </row>
    <row r="330" spans="30:121" ht="22.5" customHeight="1" x14ac:dyDescent="0.3">
      <c r="AD330"/>
      <c r="BF330"/>
      <c r="BG330"/>
      <c r="BH330"/>
      <c r="BI330"/>
      <c r="BJ330"/>
      <c r="BK330"/>
      <c r="BL330"/>
      <c r="BM330"/>
      <c r="BN330"/>
      <c r="BP330">
        <f t="shared" si="917"/>
        <v>0</v>
      </c>
      <c r="BQ330">
        <f t="shared" si="917"/>
        <v>0</v>
      </c>
      <c r="BR330" t="str">
        <f t="shared" si="917"/>
        <v>zápas</v>
      </c>
      <c r="BS330">
        <f t="shared" si="917"/>
        <v>5</v>
      </c>
      <c r="BT330" t="str">
        <f t="shared" si="917"/>
        <v>C</v>
      </c>
      <c r="BU330" t="str">
        <f t="shared" ca="1" si="917"/>
        <v>Lipanská "B"</v>
      </c>
      <c r="BW330" t="str">
        <f ca="1">L81</f>
        <v>Týnec n.L. "B"</v>
      </c>
      <c r="BX330"/>
      <c r="BY330" s="72"/>
      <c r="BZ330" s="139"/>
      <c r="CA330" s="139"/>
      <c r="CB330" s="139"/>
      <c r="CC330" s="139"/>
      <c r="CD330" s="73"/>
      <c r="CE330" s="140"/>
      <c r="CF330" s="140"/>
      <c r="CG330" s="73"/>
      <c r="CH330" s="73"/>
      <c r="CI330" s="73"/>
      <c r="CJ330" s="73"/>
      <c r="CK330" s="73"/>
      <c r="CL330" s="73"/>
      <c r="CM330" s="73"/>
      <c r="CN330" s="73"/>
      <c r="CO330" s="73"/>
      <c r="CP330" s="141"/>
      <c r="CQ330" s="141"/>
      <c r="CR330" s="141"/>
      <c r="CS330" s="141"/>
      <c r="CT330" s="141"/>
      <c r="CU330" s="142"/>
      <c r="CV330" s="142"/>
      <c r="CW330" s="142"/>
      <c r="CX330" s="73"/>
      <c r="CY330" s="73"/>
      <c r="CZ330" s="73"/>
      <c r="DA330" s="73"/>
      <c r="DB330" s="73"/>
      <c r="DC330" s="73"/>
      <c r="DD330" s="73"/>
      <c r="DE330" s="73"/>
      <c r="DF330" s="73"/>
      <c r="DG330" s="73"/>
      <c r="DH330" s="73"/>
      <c r="DI330" s="73"/>
      <c r="DJ330" s="73"/>
      <c r="DK330" s="74"/>
      <c r="DL330" s="143"/>
      <c r="DM330" s="143"/>
      <c r="DN330" s="143"/>
      <c r="DO330" s="144"/>
      <c r="DP330" s="144"/>
      <c r="DQ330" s="75"/>
    </row>
    <row r="331" spans="30:121" ht="22.5" customHeight="1" x14ac:dyDescent="0.3">
      <c r="AD331"/>
      <c r="BF331"/>
      <c r="BG331"/>
      <c r="BH331"/>
      <c r="BI331"/>
      <c r="BJ331"/>
      <c r="BK331"/>
      <c r="BL331"/>
      <c r="BM331"/>
      <c r="BN331"/>
      <c r="BX331"/>
      <c r="BY331" s="72"/>
      <c r="BZ331" s="76"/>
      <c r="CA331" s="76"/>
      <c r="CB331" s="76"/>
      <c r="CC331" s="76"/>
      <c r="CD331" s="130" t="s">
        <v>13</v>
      </c>
      <c r="CE331" s="130"/>
      <c r="CF331" s="77">
        <f t="shared" ref="CF331" si="922">BU329</f>
        <v>14</v>
      </c>
      <c r="CG331" s="78" t="s">
        <v>14</v>
      </c>
      <c r="CH331" s="131" t="str">
        <f t="shared" ref="CH331" ca="1" si="923">BU330</f>
        <v>Lipanská "B"</v>
      </c>
      <c r="CI331" s="131"/>
      <c r="CJ331" s="131"/>
      <c r="CK331" s="131"/>
      <c r="CL331" s="131"/>
      <c r="CM331" s="131"/>
      <c r="CN331" s="131"/>
      <c r="CO331" s="131"/>
      <c r="CP331" s="131"/>
      <c r="CQ331" s="131"/>
      <c r="CR331" s="131"/>
      <c r="CS331" s="131"/>
      <c r="CT331" s="131"/>
      <c r="CU331" s="76"/>
      <c r="CV331" s="76"/>
      <c r="CW331" s="76"/>
      <c r="CX331" s="76"/>
      <c r="CY331" s="76"/>
      <c r="CZ331" s="130" t="s">
        <v>13</v>
      </c>
      <c r="DA331" s="130"/>
      <c r="DB331" s="77">
        <f t="shared" ref="DB331" si="924">BW329</f>
        <v>27</v>
      </c>
      <c r="DC331" s="78" t="s">
        <v>14</v>
      </c>
      <c r="DD331" s="131" t="str">
        <f t="shared" ref="DD331" ca="1" si="925">BW330</f>
        <v>Týnec n.L. "B"</v>
      </c>
      <c r="DE331" s="131"/>
      <c r="DF331" s="131"/>
      <c r="DG331" s="131"/>
      <c r="DH331" s="131"/>
      <c r="DI331" s="131"/>
      <c r="DJ331" s="131"/>
      <c r="DK331" s="131"/>
      <c r="DL331" s="131"/>
      <c r="DM331" s="131"/>
      <c r="DN331" s="131"/>
      <c r="DO331" s="131"/>
      <c r="DP331" s="131"/>
      <c r="DQ331" s="75"/>
    </row>
    <row r="332" spans="30:121" ht="22.5" customHeight="1" x14ac:dyDescent="0.3">
      <c r="AD332"/>
      <c r="BF332"/>
      <c r="BG332"/>
      <c r="BH332"/>
      <c r="BI332"/>
      <c r="BJ332"/>
      <c r="BK332"/>
      <c r="BL332"/>
      <c r="BM332"/>
      <c r="BN332"/>
      <c r="BX332"/>
      <c r="BY332" s="72"/>
      <c r="BZ332" s="76"/>
      <c r="CA332" s="76"/>
      <c r="CB332" s="76"/>
      <c r="CC332" s="76"/>
      <c r="CD332" s="76"/>
      <c r="CE332" s="76"/>
      <c r="CF332" s="76"/>
      <c r="CG332" s="76"/>
      <c r="CH332" s="76"/>
      <c r="CI332" s="76"/>
      <c r="CJ332" s="76"/>
      <c r="CK332" s="76"/>
      <c r="CL332" s="76"/>
      <c r="CM332" s="76"/>
      <c r="CN332" s="76"/>
      <c r="CO332" s="76"/>
      <c r="CP332" s="76"/>
      <c r="CQ332" s="76"/>
      <c r="CR332" s="76"/>
      <c r="CS332" s="76"/>
      <c r="CT332" s="76"/>
      <c r="CU332" s="76"/>
      <c r="CV332" s="76"/>
      <c r="CW332" s="76"/>
      <c r="CX332" s="76"/>
      <c r="CY332" s="76"/>
      <c r="CZ332" s="76"/>
      <c r="DA332" s="76"/>
      <c r="DB332" s="76"/>
      <c r="DC332" s="76"/>
      <c r="DD332" s="76"/>
      <c r="DE332" s="76"/>
      <c r="DF332" s="76"/>
      <c r="DG332" s="76"/>
      <c r="DH332" s="76"/>
      <c r="DI332" s="76"/>
      <c r="DJ332" s="76"/>
      <c r="DK332" s="79"/>
      <c r="DL332" s="79"/>
      <c r="DM332" s="79"/>
      <c r="DN332" s="79"/>
      <c r="DO332" s="79"/>
      <c r="DP332" s="79"/>
      <c r="DQ332" s="75"/>
    </row>
    <row r="333" spans="30:121" ht="22.5" customHeight="1" x14ac:dyDescent="0.4">
      <c r="AD333"/>
      <c r="BF333"/>
      <c r="BG333"/>
      <c r="BH333"/>
      <c r="BI333"/>
      <c r="BJ333"/>
      <c r="BK333"/>
      <c r="BL333"/>
      <c r="BM333"/>
      <c r="BN333"/>
      <c r="BX333"/>
      <c r="BY333" s="72"/>
      <c r="BZ333" s="80" t="s">
        <v>17</v>
      </c>
      <c r="CA333" s="81">
        <f t="shared" ref="CA333" si="926">CF331</f>
        <v>14</v>
      </c>
      <c r="CB333" s="82" t="s">
        <v>8</v>
      </c>
      <c r="CC333" s="83">
        <v>1</v>
      </c>
      <c r="CD333" s="83">
        <v>2</v>
      </c>
      <c r="CE333" s="83">
        <v>3</v>
      </c>
      <c r="CF333" s="83">
        <v>4</v>
      </c>
      <c r="CG333" s="83">
        <v>5</v>
      </c>
      <c r="CH333" s="83">
        <v>6</v>
      </c>
      <c r="CI333" s="83">
        <v>7</v>
      </c>
      <c r="CJ333" s="83">
        <v>8</v>
      </c>
      <c r="CK333" s="83">
        <v>9</v>
      </c>
      <c r="CL333" s="83">
        <v>10</v>
      </c>
      <c r="CM333" s="83">
        <v>11</v>
      </c>
      <c r="CN333" s="83">
        <v>12</v>
      </c>
      <c r="CO333" s="83">
        <v>13</v>
      </c>
      <c r="CP333" s="83">
        <v>14</v>
      </c>
      <c r="CQ333" s="83">
        <v>15</v>
      </c>
      <c r="CR333" s="83">
        <v>16</v>
      </c>
      <c r="CS333" s="83">
        <v>17</v>
      </c>
      <c r="CT333" s="83">
        <v>18</v>
      </c>
      <c r="CU333" s="83">
        <v>19</v>
      </c>
      <c r="CV333" s="83">
        <v>20</v>
      </c>
      <c r="CW333" s="83">
        <v>21</v>
      </c>
      <c r="CX333" s="83">
        <v>22</v>
      </c>
      <c r="CY333" s="83">
        <v>23</v>
      </c>
      <c r="CZ333" s="83">
        <v>24</v>
      </c>
      <c r="DA333" s="83">
        <v>25</v>
      </c>
      <c r="DB333" s="83">
        <v>26</v>
      </c>
      <c r="DC333" s="83">
        <v>27</v>
      </c>
      <c r="DD333" s="83">
        <v>28</v>
      </c>
      <c r="DE333" s="83">
        <v>29</v>
      </c>
      <c r="DF333" s="83">
        <v>30</v>
      </c>
      <c r="DG333" s="83">
        <v>31</v>
      </c>
      <c r="DH333" s="83">
        <v>32</v>
      </c>
      <c r="DI333" s="83">
        <v>33</v>
      </c>
      <c r="DJ333" s="83">
        <v>34</v>
      </c>
      <c r="DK333" s="84">
        <v>35</v>
      </c>
      <c r="DL333" s="84">
        <v>36</v>
      </c>
      <c r="DM333" s="84">
        <v>37</v>
      </c>
      <c r="DN333" s="84">
        <v>38</v>
      </c>
      <c r="DO333" s="84">
        <v>39</v>
      </c>
      <c r="DP333" s="84">
        <v>40</v>
      </c>
      <c r="DQ333" s="75"/>
    </row>
    <row r="334" spans="30:121" ht="22.5" customHeight="1" x14ac:dyDescent="0.3">
      <c r="AD334"/>
      <c r="BF334"/>
      <c r="BG334"/>
      <c r="BH334"/>
      <c r="BI334"/>
      <c r="BJ334"/>
      <c r="BK334"/>
      <c r="BL334"/>
      <c r="BM334"/>
      <c r="BN334"/>
      <c r="BX334"/>
      <c r="BY334" s="72"/>
      <c r="BZ334" s="85"/>
      <c r="CA334" s="86"/>
      <c r="CB334" s="87"/>
      <c r="CC334" s="88"/>
      <c r="CD334" s="88"/>
      <c r="CE334" s="88"/>
      <c r="CF334" s="88"/>
      <c r="CG334" s="88"/>
      <c r="CH334" s="88"/>
      <c r="CI334" s="88"/>
      <c r="CJ334" s="88"/>
      <c r="CK334" s="88"/>
      <c r="CL334" s="88"/>
      <c r="CM334" s="88"/>
      <c r="CN334" s="88"/>
      <c r="CO334" s="88"/>
      <c r="CP334" s="88"/>
      <c r="CQ334" s="88"/>
      <c r="CR334" s="88"/>
      <c r="CS334" s="88"/>
      <c r="CT334" s="88"/>
      <c r="CU334" s="88"/>
      <c r="CV334" s="88"/>
      <c r="CW334" s="88"/>
      <c r="CX334" s="88"/>
      <c r="CY334" s="88"/>
      <c r="CZ334" s="88"/>
      <c r="DA334" s="88"/>
      <c r="DB334" s="88"/>
      <c r="DC334" s="88"/>
      <c r="DD334" s="88"/>
      <c r="DE334" s="88"/>
      <c r="DF334" s="88"/>
      <c r="DG334" s="88"/>
      <c r="DH334" s="88"/>
      <c r="DI334" s="88"/>
      <c r="DJ334" s="88"/>
      <c r="DK334" s="89"/>
      <c r="DL334" s="89"/>
      <c r="DM334" s="89"/>
      <c r="DN334" s="89"/>
      <c r="DO334" s="89"/>
      <c r="DP334" s="89"/>
      <c r="DQ334" s="75"/>
    </row>
    <row r="335" spans="30:121" ht="22.5" customHeight="1" x14ac:dyDescent="0.4">
      <c r="AD335"/>
      <c r="BF335"/>
      <c r="BG335"/>
      <c r="BH335"/>
      <c r="BI335"/>
      <c r="BJ335"/>
      <c r="BK335"/>
      <c r="BL335"/>
      <c r="BM335"/>
      <c r="BN335"/>
      <c r="BX335"/>
      <c r="BY335" s="72"/>
      <c r="BZ335" s="90" t="s">
        <v>17</v>
      </c>
      <c r="CA335" s="91">
        <f t="shared" ref="CA335" si="927">DB331</f>
        <v>27</v>
      </c>
      <c r="CB335" s="92" t="s">
        <v>8</v>
      </c>
      <c r="CC335" s="83">
        <v>1</v>
      </c>
      <c r="CD335" s="83">
        <v>2</v>
      </c>
      <c r="CE335" s="83">
        <v>3</v>
      </c>
      <c r="CF335" s="83">
        <v>4</v>
      </c>
      <c r="CG335" s="83">
        <v>5</v>
      </c>
      <c r="CH335" s="83">
        <v>6</v>
      </c>
      <c r="CI335" s="83">
        <v>7</v>
      </c>
      <c r="CJ335" s="83">
        <v>8</v>
      </c>
      <c r="CK335" s="83">
        <v>9</v>
      </c>
      <c r="CL335" s="83">
        <v>10</v>
      </c>
      <c r="CM335" s="83">
        <v>11</v>
      </c>
      <c r="CN335" s="83">
        <v>12</v>
      </c>
      <c r="CO335" s="83">
        <v>13</v>
      </c>
      <c r="CP335" s="83">
        <v>14</v>
      </c>
      <c r="CQ335" s="83">
        <v>15</v>
      </c>
      <c r="CR335" s="83">
        <v>16</v>
      </c>
      <c r="CS335" s="83">
        <v>17</v>
      </c>
      <c r="CT335" s="83">
        <v>18</v>
      </c>
      <c r="CU335" s="83">
        <v>19</v>
      </c>
      <c r="CV335" s="83">
        <v>20</v>
      </c>
      <c r="CW335" s="83">
        <v>21</v>
      </c>
      <c r="CX335" s="83">
        <v>22</v>
      </c>
      <c r="CY335" s="83">
        <v>23</v>
      </c>
      <c r="CZ335" s="83">
        <v>24</v>
      </c>
      <c r="DA335" s="83">
        <v>25</v>
      </c>
      <c r="DB335" s="83">
        <v>26</v>
      </c>
      <c r="DC335" s="83">
        <v>27</v>
      </c>
      <c r="DD335" s="83">
        <v>28</v>
      </c>
      <c r="DE335" s="83">
        <v>29</v>
      </c>
      <c r="DF335" s="83">
        <v>30</v>
      </c>
      <c r="DG335" s="83">
        <v>31</v>
      </c>
      <c r="DH335" s="83">
        <v>32</v>
      </c>
      <c r="DI335" s="83">
        <v>33</v>
      </c>
      <c r="DJ335" s="83">
        <v>34</v>
      </c>
      <c r="DK335" s="84">
        <v>35</v>
      </c>
      <c r="DL335" s="84">
        <v>36</v>
      </c>
      <c r="DM335" s="84">
        <v>37</v>
      </c>
      <c r="DN335" s="84">
        <v>38</v>
      </c>
      <c r="DO335" s="84">
        <v>39</v>
      </c>
      <c r="DP335" s="84">
        <v>40</v>
      </c>
      <c r="DQ335" s="75"/>
    </row>
    <row r="336" spans="30:121" ht="22.5" customHeight="1" thickBot="1" x14ac:dyDescent="0.35">
      <c r="AD336"/>
      <c r="BF336"/>
      <c r="BG336"/>
      <c r="BH336"/>
      <c r="BI336"/>
      <c r="BJ336"/>
      <c r="BK336"/>
      <c r="BL336"/>
      <c r="BM336"/>
      <c r="BN336"/>
      <c r="BX336"/>
      <c r="BY336" s="93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4"/>
      <c r="CP336" s="94"/>
      <c r="CQ336" s="94"/>
      <c r="CR336" s="94"/>
      <c r="CS336" s="94"/>
      <c r="CT336" s="94"/>
      <c r="CU336" s="94"/>
      <c r="CV336" s="94"/>
      <c r="CW336" s="94"/>
      <c r="CX336" s="94"/>
      <c r="CY336" s="94"/>
      <c r="CZ336" s="94"/>
      <c r="DA336" s="94"/>
      <c r="DB336" s="94"/>
      <c r="DC336" s="94"/>
      <c r="DD336" s="94"/>
      <c r="DE336" s="94"/>
      <c r="DF336" s="94"/>
      <c r="DG336" s="94"/>
      <c r="DH336" s="94"/>
      <c r="DI336" s="94"/>
      <c r="DJ336" s="94"/>
      <c r="DK336" s="94"/>
      <c r="DL336" s="94"/>
      <c r="DM336" s="94"/>
      <c r="DN336" s="94"/>
      <c r="DO336" s="94"/>
      <c r="DP336" s="94"/>
      <c r="DQ336" s="95"/>
    </row>
    <row r="337" spans="30:121" ht="22.5" customHeight="1" thickTop="1" x14ac:dyDescent="0.35">
      <c r="AD337"/>
      <c r="BF337"/>
      <c r="BG337"/>
      <c r="BH337"/>
      <c r="BI337"/>
      <c r="BJ337"/>
      <c r="BK337"/>
      <c r="BL337"/>
      <c r="BM337"/>
      <c r="BN337"/>
      <c r="BX337"/>
      <c r="BY337" s="137">
        <f t="shared" ref="BY337" si="928">BQ338</f>
        <v>0.46666666666666695</v>
      </c>
      <c r="BZ337" s="138"/>
      <c r="CA337" s="69"/>
      <c r="CB337" s="69"/>
      <c r="CC337" s="69"/>
      <c r="CD337" s="69"/>
      <c r="CE337" s="69"/>
      <c r="CF337" s="69"/>
      <c r="CG337" s="69"/>
      <c r="CH337" s="69"/>
      <c r="CI337" s="69"/>
      <c r="CJ337" s="69"/>
      <c r="CK337" s="69"/>
      <c r="CL337" s="69"/>
      <c r="CM337" s="69"/>
      <c r="CN337" s="69"/>
      <c r="CO337" s="69"/>
      <c r="CP337" s="69"/>
      <c r="CQ337" s="69"/>
      <c r="CR337" s="69"/>
      <c r="CS337" s="69"/>
      <c r="CT337" s="69"/>
      <c r="CU337" s="69"/>
      <c r="CV337" s="69"/>
      <c r="CW337" s="69"/>
      <c r="CX337" s="69"/>
      <c r="CY337" s="69"/>
      <c r="CZ337" s="69"/>
      <c r="DA337" s="69"/>
      <c r="DB337" s="69"/>
      <c r="DC337" s="69"/>
      <c r="DD337" s="69"/>
      <c r="DE337" s="69"/>
      <c r="DF337" s="69"/>
      <c r="DG337" s="69"/>
      <c r="DH337" s="69"/>
      <c r="DI337" s="69"/>
      <c r="DJ337" s="69"/>
      <c r="DK337" s="69"/>
      <c r="DL337" s="69"/>
      <c r="DM337" s="70"/>
      <c r="DN337" s="70" t="s">
        <v>37</v>
      </c>
      <c r="DO337" s="69"/>
      <c r="DP337" s="70" t="str">
        <f t="shared" ref="DP337" si="929">BT339</f>
        <v>D</v>
      </c>
      <c r="DQ337" s="71"/>
    </row>
    <row r="338" spans="30:121" ht="22.5" customHeight="1" x14ac:dyDescent="0.3">
      <c r="AD338"/>
      <c r="BF338"/>
      <c r="BG338"/>
      <c r="BH338"/>
      <c r="BI338"/>
      <c r="BJ338"/>
      <c r="BK338"/>
      <c r="BL338"/>
      <c r="BM338"/>
      <c r="BN338"/>
      <c r="BP338" t="str">
        <f t="shared" ref="BP338:BU339" si="930">E82</f>
        <v>12. KOLO</v>
      </c>
      <c r="BQ338">
        <f t="shared" si="930"/>
        <v>0.46666666666666695</v>
      </c>
      <c r="BR338">
        <f t="shared" si="930"/>
        <v>71</v>
      </c>
      <c r="BS338" t="str">
        <f t="shared" si="930"/>
        <v>HŘIŠTĚ</v>
      </c>
      <c r="BT338" t="str">
        <f t="shared" si="930"/>
        <v>skupina</v>
      </c>
      <c r="BU338">
        <f t="shared" si="930"/>
        <v>5</v>
      </c>
      <c r="BV338" t="str">
        <f t="shared" ref="BV338" si="931">K82</f>
        <v>:</v>
      </c>
      <c r="BW338">
        <f>L82</f>
        <v>12</v>
      </c>
      <c r="BX338"/>
      <c r="BY338" s="72"/>
      <c r="BZ338" s="139" t="str">
        <f t="shared" ref="BZ338" si="932">BP338</f>
        <v>12. KOLO</v>
      </c>
      <c r="CA338" s="139"/>
      <c r="CB338" s="139"/>
      <c r="CC338" s="139"/>
      <c r="CD338" s="73"/>
      <c r="CE338" s="140"/>
      <c r="CF338" s="140"/>
      <c r="CG338" s="73"/>
      <c r="CH338" s="73"/>
      <c r="CI338" s="73"/>
      <c r="CJ338" s="73"/>
      <c r="CK338" s="73"/>
      <c r="CL338" s="73"/>
      <c r="CM338" s="73"/>
      <c r="CN338" s="73"/>
      <c r="CO338" s="73"/>
      <c r="CP338" s="141">
        <f t="shared" ref="CP338" si="933">BR338</f>
        <v>71</v>
      </c>
      <c r="CQ338" s="141"/>
      <c r="CR338" s="141"/>
      <c r="CS338" s="141"/>
      <c r="CT338" s="141"/>
      <c r="CU338" s="142" t="s">
        <v>9</v>
      </c>
      <c r="CV338" s="142"/>
      <c r="CW338" s="142"/>
      <c r="CX338" s="73"/>
      <c r="CY338" s="73"/>
      <c r="CZ338" s="73"/>
      <c r="DA338" s="73"/>
      <c r="DB338" s="73"/>
      <c r="DC338" s="73"/>
      <c r="DD338" s="73"/>
      <c r="DE338" s="73"/>
      <c r="DF338" s="73"/>
      <c r="DG338" s="73"/>
      <c r="DH338" s="73"/>
      <c r="DI338" s="73"/>
      <c r="DJ338" s="73"/>
      <c r="DK338" s="74"/>
      <c r="DL338" s="143" t="s">
        <v>10</v>
      </c>
      <c r="DM338" s="143"/>
      <c r="DN338" s="143"/>
      <c r="DO338" s="144">
        <f t="shared" ref="DO338" si="934">BS339</f>
        <v>5</v>
      </c>
      <c r="DP338" s="144"/>
      <c r="DQ338" s="75"/>
    </row>
    <row r="339" spans="30:121" ht="22.5" customHeight="1" x14ac:dyDescent="0.3">
      <c r="AD339"/>
      <c r="BF339"/>
      <c r="BG339"/>
      <c r="BH339"/>
      <c r="BI339"/>
      <c r="BJ339"/>
      <c r="BK339"/>
      <c r="BL339"/>
      <c r="BM339"/>
      <c r="BN339"/>
      <c r="BP339">
        <f t="shared" si="930"/>
        <v>0</v>
      </c>
      <c r="BQ339">
        <f t="shared" si="930"/>
        <v>0</v>
      </c>
      <c r="BR339" t="str">
        <f t="shared" si="930"/>
        <v>zápas</v>
      </c>
      <c r="BS339">
        <f t="shared" si="930"/>
        <v>5</v>
      </c>
      <c r="BT339" t="str">
        <f t="shared" si="930"/>
        <v>D</v>
      </c>
      <c r="BU339" t="str">
        <f t="shared" ca="1" si="930"/>
        <v>Lipanská "A"</v>
      </c>
      <c r="BW339" t="str">
        <f ca="1">L83</f>
        <v>Velim "A"</v>
      </c>
      <c r="BX339"/>
      <c r="BY339" s="72"/>
      <c r="BZ339" s="139"/>
      <c r="CA339" s="139"/>
      <c r="CB339" s="139"/>
      <c r="CC339" s="139"/>
      <c r="CD339" s="73"/>
      <c r="CE339" s="140"/>
      <c r="CF339" s="140"/>
      <c r="CG339" s="73"/>
      <c r="CH339" s="73"/>
      <c r="CI339" s="73"/>
      <c r="CJ339" s="73"/>
      <c r="CK339" s="73"/>
      <c r="CL339" s="73"/>
      <c r="CM339" s="73"/>
      <c r="CN339" s="73"/>
      <c r="CO339" s="73"/>
      <c r="CP339" s="141"/>
      <c r="CQ339" s="141"/>
      <c r="CR339" s="141"/>
      <c r="CS339" s="141"/>
      <c r="CT339" s="141"/>
      <c r="CU339" s="142"/>
      <c r="CV339" s="142"/>
      <c r="CW339" s="142"/>
      <c r="CX339" s="73"/>
      <c r="CY339" s="73"/>
      <c r="CZ339" s="73"/>
      <c r="DA339" s="73"/>
      <c r="DB339" s="73"/>
      <c r="DC339" s="73"/>
      <c r="DD339" s="73"/>
      <c r="DE339" s="73"/>
      <c r="DF339" s="73"/>
      <c r="DG339" s="73"/>
      <c r="DH339" s="73"/>
      <c r="DI339" s="73"/>
      <c r="DJ339" s="73"/>
      <c r="DK339" s="74"/>
      <c r="DL339" s="143"/>
      <c r="DM339" s="143"/>
      <c r="DN339" s="143"/>
      <c r="DO339" s="144"/>
      <c r="DP339" s="144"/>
      <c r="DQ339" s="75"/>
    </row>
    <row r="340" spans="30:121" ht="22.5" customHeight="1" x14ac:dyDescent="0.3">
      <c r="AD340"/>
      <c r="BF340"/>
      <c r="BG340"/>
      <c r="BH340"/>
      <c r="BI340"/>
      <c r="BJ340"/>
      <c r="BK340"/>
      <c r="BL340"/>
      <c r="BM340"/>
      <c r="BN340"/>
      <c r="BX340"/>
      <c r="BY340" s="72"/>
      <c r="BZ340" s="76"/>
      <c r="CA340" s="76"/>
      <c r="CB340" s="76"/>
      <c r="CC340" s="76"/>
      <c r="CD340" s="130" t="s">
        <v>13</v>
      </c>
      <c r="CE340" s="130"/>
      <c r="CF340" s="77">
        <f t="shared" ref="CF340" si="935">BU338</f>
        <v>5</v>
      </c>
      <c r="CG340" s="78" t="s">
        <v>14</v>
      </c>
      <c r="CH340" s="131" t="str">
        <f t="shared" ref="CH340" ca="1" si="936">BU339</f>
        <v>Lipanská "A"</v>
      </c>
      <c r="CI340" s="131"/>
      <c r="CJ340" s="131"/>
      <c r="CK340" s="131"/>
      <c r="CL340" s="131"/>
      <c r="CM340" s="131"/>
      <c r="CN340" s="131"/>
      <c r="CO340" s="131"/>
      <c r="CP340" s="131"/>
      <c r="CQ340" s="131"/>
      <c r="CR340" s="131"/>
      <c r="CS340" s="131"/>
      <c r="CT340" s="131"/>
      <c r="CU340" s="76"/>
      <c r="CV340" s="76"/>
      <c r="CW340" s="76"/>
      <c r="CX340" s="76"/>
      <c r="CY340" s="76"/>
      <c r="CZ340" s="130" t="s">
        <v>13</v>
      </c>
      <c r="DA340" s="130"/>
      <c r="DB340" s="77">
        <f t="shared" ref="DB340" si="937">BW338</f>
        <v>12</v>
      </c>
      <c r="DC340" s="78" t="s">
        <v>14</v>
      </c>
      <c r="DD340" s="131" t="str">
        <f t="shared" ref="DD340" ca="1" si="938">BW339</f>
        <v>Velim "A"</v>
      </c>
      <c r="DE340" s="131"/>
      <c r="DF340" s="131"/>
      <c r="DG340" s="131"/>
      <c r="DH340" s="131"/>
      <c r="DI340" s="131"/>
      <c r="DJ340" s="131"/>
      <c r="DK340" s="131"/>
      <c r="DL340" s="131"/>
      <c r="DM340" s="131"/>
      <c r="DN340" s="131"/>
      <c r="DO340" s="131"/>
      <c r="DP340" s="131"/>
      <c r="DQ340" s="75"/>
    </row>
    <row r="341" spans="30:121" ht="22.5" customHeight="1" x14ac:dyDescent="0.3">
      <c r="AD341"/>
      <c r="BF341"/>
      <c r="BG341"/>
      <c r="BH341"/>
      <c r="BI341"/>
      <c r="BJ341"/>
      <c r="BK341"/>
      <c r="BL341"/>
      <c r="BM341"/>
      <c r="BN341"/>
      <c r="BX341"/>
      <c r="BY341" s="72"/>
      <c r="BZ341" s="76"/>
      <c r="CA341" s="76"/>
      <c r="CB341" s="76"/>
      <c r="CC341" s="76"/>
      <c r="CD341" s="76"/>
      <c r="CE341" s="76"/>
      <c r="CF341" s="76"/>
      <c r="CG341" s="76"/>
      <c r="CH341" s="76"/>
      <c r="CI341" s="76"/>
      <c r="CJ341" s="76"/>
      <c r="CK341" s="76"/>
      <c r="CL341" s="76"/>
      <c r="CM341" s="76"/>
      <c r="CN341" s="76"/>
      <c r="CO341" s="76"/>
      <c r="CP341" s="76"/>
      <c r="CQ341" s="76"/>
      <c r="CR341" s="76"/>
      <c r="CS341" s="76"/>
      <c r="CT341" s="76"/>
      <c r="CU341" s="76"/>
      <c r="CV341" s="76"/>
      <c r="CW341" s="76"/>
      <c r="CX341" s="76"/>
      <c r="CY341" s="76"/>
      <c r="CZ341" s="76"/>
      <c r="DA341" s="76"/>
      <c r="DB341" s="76"/>
      <c r="DC341" s="76"/>
      <c r="DD341" s="76"/>
      <c r="DE341" s="76"/>
      <c r="DF341" s="76"/>
      <c r="DG341" s="76"/>
      <c r="DH341" s="76"/>
      <c r="DI341" s="76"/>
      <c r="DJ341" s="76"/>
      <c r="DK341" s="79"/>
      <c r="DL341" s="79"/>
      <c r="DM341" s="79"/>
      <c r="DN341" s="79"/>
      <c r="DO341" s="79"/>
      <c r="DP341" s="79"/>
      <c r="DQ341" s="75"/>
    </row>
    <row r="342" spans="30:121" ht="22.5" customHeight="1" x14ac:dyDescent="0.4">
      <c r="AD342"/>
      <c r="BF342"/>
      <c r="BG342"/>
      <c r="BH342"/>
      <c r="BI342"/>
      <c r="BJ342"/>
      <c r="BK342"/>
      <c r="BL342"/>
      <c r="BM342"/>
      <c r="BN342"/>
      <c r="BX342"/>
      <c r="BY342" s="72"/>
      <c r="BZ342" s="80" t="s">
        <v>17</v>
      </c>
      <c r="CA342" s="81">
        <f t="shared" ref="CA342" si="939">CF340</f>
        <v>5</v>
      </c>
      <c r="CB342" s="82" t="s">
        <v>8</v>
      </c>
      <c r="CC342" s="83">
        <v>1</v>
      </c>
      <c r="CD342" s="83">
        <v>2</v>
      </c>
      <c r="CE342" s="83">
        <v>3</v>
      </c>
      <c r="CF342" s="83">
        <v>4</v>
      </c>
      <c r="CG342" s="83">
        <v>5</v>
      </c>
      <c r="CH342" s="83">
        <v>6</v>
      </c>
      <c r="CI342" s="83">
        <v>7</v>
      </c>
      <c r="CJ342" s="83">
        <v>8</v>
      </c>
      <c r="CK342" s="83">
        <v>9</v>
      </c>
      <c r="CL342" s="83">
        <v>10</v>
      </c>
      <c r="CM342" s="83">
        <v>11</v>
      </c>
      <c r="CN342" s="83">
        <v>12</v>
      </c>
      <c r="CO342" s="83">
        <v>13</v>
      </c>
      <c r="CP342" s="83">
        <v>14</v>
      </c>
      <c r="CQ342" s="83">
        <v>15</v>
      </c>
      <c r="CR342" s="83">
        <v>16</v>
      </c>
      <c r="CS342" s="83">
        <v>17</v>
      </c>
      <c r="CT342" s="83">
        <v>18</v>
      </c>
      <c r="CU342" s="83">
        <v>19</v>
      </c>
      <c r="CV342" s="83">
        <v>20</v>
      </c>
      <c r="CW342" s="83">
        <v>21</v>
      </c>
      <c r="CX342" s="83">
        <v>22</v>
      </c>
      <c r="CY342" s="83">
        <v>23</v>
      </c>
      <c r="CZ342" s="83">
        <v>24</v>
      </c>
      <c r="DA342" s="83">
        <v>25</v>
      </c>
      <c r="DB342" s="83">
        <v>26</v>
      </c>
      <c r="DC342" s="83">
        <v>27</v>
      </c>
      <c r="DD342" s="83">
        <v>28</v>
      </c>
      <c r="DE342" s="83">
        <v>29</v>
      </c>
      <c r="DF342" s="83">
        <v>30</v>
      </c>
      <c r="DG342" s="83">
        <v>31</v>
      </c>
      <c r="DH342" s="83">
        <v>32</v>
      </c>
      <c r="DI342" s="83">
        <v>33</v>
      </c>
      <c r="DJ342" s="83">
        <v>34</v>
      </c>
      <c r="DK342" s="84">
        <v>35</v>
      </c>
      <c r="DL342" s="84">
        <v>36</v>
      </c>
      <c r="DM342" s="84">
        <v>37</v>
      </c>
      <c r="DN342" s="84">
        <v>38</v>
      </c>
      <c r="DO342" s="84">
        <v>39</v>
      </c>
      <c r="DP342" s="84">
        <v>40</v>
      </c>
      <c r="DQ342" s="75"/>
    </row>
    <row r="343" spans="30:121" ht="22.5" customHeight="1" x14ac:dyDescent="0.3">
      <c r="AD343"/>
      <c r="BF343"/>
      <c r="BG343"/>
      <c r="BH343"/>
      <c r="BI343"/>
      <c r="BJ343"/>
      <c r="BK343"/>
      <c r="BL343"/>
      <c r="BM343"/>
      <c r="BN343"/>
      <c r="BX343"/>
      <c r="BY343" s="72"/>
      <c r="BZ343" s="85"/>
      <c r="CA343" s="86"/>
      <c r="CB343" s="87"/>
      <c r="CC343" s="88"/>
      <c r="CD343" s="88"/>
      <c r="CE343" s="88"/>
      <c r="CF343" s="88"/>
      <c r="CG343" s="88"/>
      <c r="CH343" s="88"/>
      <c r="CI343" s="88"/>
      <c r="CJ343" s="88"/>
      <c r="CK343" s="88"/>
      <c r="CL343" s="88"/>
      <c r="CM343" s="88"/>
      <c r="CN343" s="88"/>
      <c r="CO343" s="88"/>
      <c r="CP343" s="88"/>
      <c r="CQ343" s="88"/>
      <c r="CR343" s="88"/>
      <c r="CS343" s="88"/>
      <c r="CT343" s="88"/>
      <c r="CU343" s="88"/>
      <c r="CV343" s="88"/>
      <c r="CW343" s="88"/>
      <c r="CX343" s="88"/>
      <c r="CY343" s="88"/>
      <c r="CZ343" s="88"/>
      <c r="DA343" s="88"/>
      <c r="DB343" s="88"/>
      <c r="DC343" s="88"/>
      <c r="DD343" s="88"/>
      <c r="DE343" s="88"/>
      <c r="DF343" s="88"/>
      <c r="DG343" s="88"/>
      <c r="DH343" s="88"/>
      <c r="DI343" s="88"/>
      <c r="DJ343" s="88"/>
      <c r="DK343" s="89"/>
      <c r="DL343" s="89"/>
      <c r="DM343" s="89"/>
      <c r="DN343" s="89"/>
      <c r="DO343" s="89"/>
      <c r="DP343" s="89"/>
      <c r="DQ343" s="75"/>
    </row>
    <row r="344" spans="30:121" ht="22.5" customHeight="1" x14ac:dyDescent="0.4">
      <c r="AD344"/>
      <c r="BF344"/>
      <c r="BG344"/>
      <c r="BH344"/>
      <c r="BI344"/>
      <c r="BJ344"/>
      <c r="BK344"/>
      <c r="BL344"/>
      <c r="BM344"/>
      <c r="BN344"/>
      <c r="BX344"/>
      <c r="BY344" s="72"/>
      <c r="BZ344" s="90" t="s">
        <v>17</v>
      </c>
      <c r="CA344" s="91">
        <f t="shared" ref="CA344" si="940">DB340</f>
        <v>12</v>
      </c>
      <c r="CB344" s="92" t="s">
        <v>8</v>
      </c>
      <c r="CC344" s="83">
        <v>1</v>
      </c>
      <c r="CD344" s="83">
        <v>2</v>
      </c>
      <c r="CE344" s="83">
        <v>3</v>
      </c>
      <c r="CF344" s="83">
        <v>4</v>
      </c>
      <c r="CG344" s="83">
        <v>5</v>
      </c>
      <c r="CH344" s="83">
        <v>6</v>
      </c>
      <c r="CI344" s="83">
        <v>7</v>
      </c>
      <c r="CJ344" s="83">
        <v>8</v>
      </c>
      <c r="CK344" s="83">
        <v>9</v>
      </c>
      <c r="CL344" s="83">
        <v>10</v>
      </c>
      <c r="CM344" s="83">
        <v>11</v>
      </c>
      <c r="CN344" s="83">
        <v>12</v>
      </c>
      <c r="CO344" s="83">
        <v>13</v>
      </c>
      <c r="CP344" s="83">
        <v>14</v>
      </c>
      <c r="CQ344" s="83">
        <v>15</v>
      </c>
      <c r="CR344" s="83">
        <v>16</v>
      </c>
      <c r="CS344" s="83">
        <v>17</v>
      </c>
      <c r="CT344" s="83">
        <v>18</v>
      </c>
      <c r="CU344" s="83">
        <v>19</v>
      </c>
      <c r="CV344" s="83">
        <v>20</v>
      </c>
      <c r="CW344" s="83">
        <v>21</v>
      </c>
      <c r="CX344" s="83">
        <v>22</v>
      </c>
      <c r="CY344" s="83">
        <v>23</v>
      </c>
      <c r="CZ344" s="83">
        <v>24</v>
      </c>
      <c r="DA344" s="83">
        <v>25</v>
      </c>
      <c r="DB344" s="83">
        <v>26</v>
      </c>
      <c r="DC344" s="83">
        <v>27</v>
      </c>
      <c r="DD344" s="83">
        <v>28</v>
      </c>
      <c r="DE344" s="83">
        <v>29</v>
      </c>
      <c r="DF344" s="83">
        <v>30</v>
      </c>
      <c r="DG344" s="83">
        <v>31</v>
      </c>
      <c r="DH344" s="83">
        <v>32</v>
      </c>
      <c r="DI344" s="83">
        <v>33</v>
      </c>
      <c r="DJ344" s="83">
        <v>34</v>
      </c>
      <c r="DK344" s="84">
        <v>35</v>
      </c>
      <c r="DL344" s="84">
        <v>36</v>
      </c>
      <c r="DM344" s="84">
        <v>37</v>
      </c>
      <c r="DN344" s="84">
        <v>38</v>
      </c>
      <c r="DO344" s="84">
        <v>39</v>
      </c>
      <c r="DP344" s="84">
        <v>40</v>
      </c>
      <c r="DQ344" s="75"/>
    </row>
    <row r="345" spans="30:121" ht="22.5" customHeight="1" thickBot="1" x14ac:dyDescent="0.35">
      <c r="AD345"/>
      <c r="BF345"/>
      <c r="BG345"/>
      <c r="BH345"/>
      <c r="BI345"/>
      <c r="BJ345"/>
      <c r="BK345"/>
      <c r="BL345"/>
      <c r="BM345"/>
      <c r="BN345"/>
      <c r="BX345"/>
      <c r="BY345" s="93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  <c r="DK345" s="94"/>
      <c r="DL345" s="94"/>
      <c r="DM345" s="94"/>
      <c r="DN345" s="94"/>
      <c r="DO345" s="94"/>
      <c r="DP345" s="94"/>
      <c r="DQ345" s="95"/>
    </row>
    <row r="346" spans="30:121" ht="22.5" customHeight="1" thickTop="1" x14ac:dyDescent="0.35">
      <c r="AD346"/>
      <c r="BF346"/>
      <c r="BG346"/>
      <c r="BH346"/>
      <c r="BI346"/>
      <c r="BJ346"/>
      <c r="BK346"/>
      <c r="BL346"/>
      <c r="BM346"/>
      <c r="BN346"/>
      <c r="BX346"/>
      <c r="BY346" s="137">
        <f t="shared" ref="BY346" si="941">BQ347</f>
        <v>0.47500000000000031</v>
      </c>
      <c r="BZ346" s="138"/>
      <c r="CA346" s="69"/>
      <c r="CB346" s="69"/>
      <c r="CC346" s="69"/>
      <c r="CD346" s="69"/>
      <c r="CE346" s="69"/>
      <c r="CF346" s="69"/>
      <c r="CG346" s="69"/>
      <c r="CH346" s="69"/>
      <c r="CI346" s="69"/>
      <c r="CJ346" s="69"/>
      <c r="CK346" s="69"/>
      <c r="CL346" s="69"/>
      <c r="CM346" s="69"/>
      <c r="CN346" s="69"/>
      <c r="CO346" s="69"/>
      <c r="CP346" s="69"/>
      <c r="CQ346" s="69"/>
      <c r="CR346" s="69"/>
      <c r="CS346" s="69"/>
      <c r="CT346" s="69"/>
      <c r="CU346" s="69"/>
      <c r="CV346" s="69"/>
      <c r="CW346" s="69"/>
      <c r="CX346" s="69"/>
      <c r="CY346" s="69"/>
      <c r="CZ346" s="69"/>
      <c r="DA346" s="69"/>
      <c r="DB346" s="69"/>
      <c r="DC346" s="69"/>
      <c r="DD346" s="69"/>
      <c r="DE346" s="69"/>
      <c r="DF346" s="69"/>
      <c r="DG346" s="69"/>
      <c r="DH346" s="69"/>
      <c r="DI346" s="69"/>
      <c r="DJ346" s="69"/>
      <c r="DK346" s="69"/>
      <c r="DL346" s="69"/>
      <c r="DM346" s="70"/>
      <c r="DN346" s="70" t="s">
        <v>37</v>
      </c>
      <c r="DO346" s="69"/>
      <c r="DP346" s="70" t="str">
        <f t="shared" ref="DP346" si="942">BT348</f>
        <v>A</v>
      </c>
      <c r="DQ346" s="71"/>
    </row>
    <row r="347" spans="30:121" ht="22.5" customHeight="1" x14ac:dyDescent="0.3">
      <c r="AD347"/>
      <c r="BF347"/>
      <c r="BG347"/>
      <c r="BH347"/>
      <c r="BI347"/>
      <c r="BJ347"/>
      <c r="BK347"/>
      <c r="BL347"/>
      <c r="BM347"/>
      <c r="BN347"/>
      <c r="BP347" t="str">
        <f t="shared" ref="BP347:BU348" si="943">E84</f>
        <v>13. KOLO</v>
      </c>
      <c r="BQ347">
        <f t="shared" si="943"/>
        <v>0.47500000000000031</v>
      </c>
      <c r="BR347">
        <f t="shared" si="943"/>
        <v>77</v>
      </c>
      <c r="BS347" t="str">
        <f t="shared" si="943"/>
        <v>HŘIŠTĚ</v>
      </c>
      <c r="BT347" t="str">
        <f t="shared" si="943"/>
        <v>skupina</v>
      </c>
      <c r="BU347">
        <f t="shared" si="943"/>
        <v>16</v>
      </c>
      <c r="BV347" t="str">
        <f t="shared" ref="BV347" si="944">K84</f>
        <v>:</v>
      </c>
      <c r="BW347">
        <f>L84</f>
        <v>17</v>
      </c>
      <c r="BX347"/>
      <c r="BY347" s="72"/>
      <c r="BZ347" s="139" t="str">
        <f t="shared" ref="BZ347" si="945">BP347</f>
        <v>13. KOLO</v>
      </c>
      <c r="CA347" s="139"/>
      <c r="CB347" s="139"/>
      <c r="CC347" s="139"/>
      <c r="CD347" s="73"/>
      <c r="CE347" s="140"/>
      <c r="CF347" s="140"/>
      <c r="CG347" s="73"/>
      <c r="CH347" s="73"/>
      <c r="CI347" s="73"/>
      <c r="CJ347" s="73"/>
      <c r="CK347" s="73"/>
      <c r="CL347" s="73"/>
      <c r="CM347" s="73"/>
      <c r="CN347" s="73"/>
      <c r="CO347" s="73"/>
      <c r="CP347" s="141">
        <f t="shared" ref="CP347" si="946">BR347</f>
        <v>77</v>
      </c>
      <c r="CQ347" s="141"/>
      <c r="CR347" s="141"/>
      <c r="CS347" s="141"/>
      <c r="CT347" s="141"/>
      <c r="CU347" s="142" t="s">
        <v>9</v>
      </c>
      <c r="CV347" s="142"/>
      <c r="CW347" s="142"/>
      <c r="CX347" s="73"/>
      <c r="CY347" s="73"/>
      <c r="CZ347" s="73"/>
      <c r="DA347" s="73"/>
      <c r="DB347" s="73"/>
      <c r="DC347" s="73"/>
      <c r="DD347" s="73"/>
      <c r="DE347" s="73"/>
      <c r="DF347" s="73"/>
      <c r="DG347" s="73"/>
      <c r="DH347" s="73"/>
      <c r="DI347" s="73"/>
      <c r="DJ347" s="73"/>
      <c r="DK347" s="74"/>
      <c r="DL347" s="143" t="s">
        <v>10</v>
      </c>
      <c r="DM347" s="143"/>
      <c r="DN347" s="143"/>
      <c r="DO347" s="144">
        <f t="shared" ref="DO347" si="947">BS348</f>
        <v>5</v>
      </c>
      <c r="DP347" s="144"/>
      <c r="DQ347" s="75"/>
    </row>
    <row r="348" spans="30:121" ht="22.5" customHeight="1" x14ac:dyDescent="0.3">
      <c r="AD348"/>
      <c r="BF348"/>
      <c r="BG348"/>
      <c r="BH348"/>
      <c r="BI348"/>
      <c r="BJ348"/>
      <c r="BK348"/>
      <c r="BL348"/>
      <c r="BM348"/>
      <c r="BN348"/>
      <c r="BP348">
        <f t="shared" si="943"/>
        <v>0</v>
      </c>
      <c r="BQ348">
        <f t="shared" si="943"/>
        <v>0</v>
      </c>
      <c r="BR348" t="str">
        <f t="shared" si="943"/>
        <v>zápas</v>
      </c>
      <c r="BS348">
        <f t="shared" si="943"/>
        <v>5</v>
      </c>
      <c r="BT348" t="str">
        <f t="shared" si="943"/>
        <v>A</v>
      </c>
      <c r="BU348" t="str">
        <f t="shared" ca="1" si="943"/>
        <v>Mnichovická "B"</v>
      </c>
      <c r="BW348" t="str">
        <f ca="1">L85</f>
        <v>Pečky "B"</v>
      </c>
      <c r="BX348"/>
      <c r="BY348" s="72"/>
      <c r="BZ348" s="139"/>
      <c r="CA348" s="139"/>
      <c r="CB348" s="139"/>
      <c r="CC348" s="139"/>
      <c r="CD348" s="73"/>
      <c r="CE348" s="140"/>
      <c r="CF348" s="140"/>
      <c r="CG348" s="73"/>
      <c r="CH348" s="73"/>
      <c r="CI348" s="73"/>
      <c r="CJ348" s="73"/>
      <c r="CK348" s="73"/>
      <c r="CL348" s="73"/>
      <c r="CM348" s="73"/>
      <c r="CN348" s="73"/>
      <c r="CO348" s="73"/>
      <c r="CP348" s="141"/>
      <c r="CQ348" s="141"/>
      <c r="CR348" s="141"/>
      <c r="CS348" s="141"/>
      <c r="CT348" s="141"/>
      <c r="CU348" s="142"/>
      <c r="CV348" s="142"/>
      <c r="CW348" s="142"/>
      <c r="CX348" s="73"/>
      <c r="CY348" s="73"/>
      <c r="CZ348" s="73"/>
      <c r="DA348" s="73"/>
      <c r="DB348" s="73"/>
      <c r="DC348" s="73"/>
      <c r="DD348" s="73"/>
      <c r="DE348" s="73"/>
      <c r="DF348" s="73"/>
      <c r="DG348" s="73"/>
      <c r="DH348" s="73"/>
      <c r="DI348" s="73"/>
      <c r="DJ348" s="73"/>
      <c r="DK348" s="74"/>
      <c r="DL348" s="143"/>
      <c r="DM348" s="143"/>
      <c r="DN348" s="143"/>
      <c r="DO348" s="144"/>
      <c r="DP348" s="144"/>
      <c r="DQ348" s="75"/>
    </row>
    <row r="349" spans="30:121" ht="22.5" customHeight="1" x14ac:dyDescent="0.3">
      <c r="AD349"/>
      <c r="BF349"/>
      <c r="BG349"/>
      <c r="BH349"/>
      <c r="BI349"/>
      <c r="BJ349"/>
      <c r="BK349"/>
      <c r="BL349"/>
      <c r="BM349"/>
      <c r="BN349"/>
      <c r="BX349"/>
      <c r="BY349" s="72"/>
      <c r="BZ349" s="76"/>
      <c r="CA349" s="76"/>
      <c r="CB349" s="76"/>
      <c r="CC349" s="76"/>
      <c r="CD349" s="130" t="s">
        <v>13</v>
      </c>
      <c r="CE349" s="130"/>
      <c r="CF349" s="77">
        <f t="shared" ref="CF349" si="948">BU347</f>
        <v>16</v>
      </c>
      <c r="CG349" s="78" t="s">
        <v>14</v>
      </c>
      <c r="CH349" s="131" t="str">
        <f t="shared" ref="CH349" ca="1" si="949">BU348</f>
        <v>Mnichovická "B"</v>
      </c>
      <c r="CI349" s="131"/>
      <c r="CJ349" s="131"/>
      <c r="CK349" s="131"/>
      <c r="CL349" s="131"/>
      <c r="CM349" s="131"/>
      <c r="CN349" s="131"/>
      <c r="CO349" s="131"/>
      <c r="CP349" s="131"/>
      <c r="CQ349" s="131"/>
      <c r="CR349" s="131"/>
      <c r="CS349" s="131"/>
      <c r="CT349" s="131"/>
      <c r="CU349" s="76"/>
      <c r="CV349" s="76"/>
      <c r="CW349" s="76"/>
      <c r="CX349" s="76"/>
      <c r="CY349" s="76"/>
      <c r="CZ349" s="130" t="s">
        <v>13</v>
      </c>
      <c r="DA349" s="130"/>
      <c r="DB349" s="77">
        <f t="shared" ref="DB349" si="950">BW347</f>
        <v>17</v>
      </c>
      <c r="DC349" s="78" t="s">
        <v>14</v>
      </c>
      <c r="DD349" s="131" t="str">
        <f t="shared" ref="DD349" ca="1" si="951">BW348</f>
        <v>Pečky "B"</v>
      </c>
      <c r="DE349" s="131"/>
      <c r="DF349" s="131"/>
      <c r="DG349" s="131"/>
      <c r="DH349" s="131"/>
      <c r="DI349" s="131"/>
      <c r="DJ349" s="131"/>
      <c r="DK349" s="131"/>
      <c r="DL349" s="131"/>
      <c r="DM349" s="131"/>
      <c r="DN349" s="131"/>
      <c r="DO349" s="131"/>
      <c r="DP349" s="131"/>
      <c r="DQ349" s="75"/>
    </row>
    <row r="350" spans="30:121" ht="22.5" customHeight="1" x14ac:dyDescent="0.3">
      <c r="AD350"/>
      <c r="BF350"/>
      <c r="BG350"/>
      <c r="BH350"/>
      <c r="BI350"/>
      <c r="BJ350"/>
      <c r="BK350"/>
      <c r="BL350"/>
      <c r="BM350"/>
      <c r="BN350"/>
      <c r="BX350"/>
      <c r="BY350" s="72"/>
      <c r="BZ350" s="76"/>
      <c r="CA350" s="76"/>
      <c r="CB350" s="76"/>
      <c r="CC350" s="76"/>
      <c r="CD350" s="76"/>
      <c r="CE350" s="76"/>
      <c r="CF350" s="76"/>
      <c r="CG350" s="76"/>
      <c r="CH350" s="76"/>
      <c r="CI350" s="76"/>
      <c r="CJ350" s="76"/>
      <c r="CK350" s="76"/>
      <c r="CL350" s="76"/>
      <c r="CM350" s="76"/>
      <c r="CN350" s="76"/>
      <c r="CO350" s="76"/>
      <c r="CP350" s="76"/>
      <c r="CQ350" s="76"/>
      <c r="CR350" s="76"/>
      <c r="CS350" s="76"/>
      <c r="CT350" s="76"/>
      <c r="CU350" s="76"/>
      <c r="CV350" s="76"/>
      <c r="CW350" s="76"/>
      <c r="CX350" s="76"/>
      <c r="CY350" s="76"/>
      <c r="CZ350" s="76"/>
      <c r="DA350" s="76"/>
      <c r="DB350" s="76"/>
      <c r="DC350" s="76"/>
      <c r="DD350" s="76"/>
      <c r="DE350" s="76"/>
      <c r="DF350" s="76"/>
      <c r="DG350" s="76"/>
      <c r="DH350" s="76"/>
      <c r="DI350" s="76"/>
      <c r="DJ350" s="76"/>
      <c r="DK350" s="79"/>
      <c r="DL350" s="79"/>
      <c r="DM350" s="79"/>
      <c r="DN350" s="79"/>
      <c r="DO350" s="79"/>
      <c r="DP350" s="79"/>
      <c r="DQ350" s="75"/>
    </row>
    <row r="351" spans="30:121" ht="22.5" customHeight="1" x14ac:dyDescent="0.4">
      <c r="AD351"/>
      <c r="BF351"/>
      <c r="BG351"/>
      <c r="BH351"/>
      <c r="BI351"/>
      <c r="BJ351"/>
      <c r="BK351"/>
      <c r="BL351"/>
      <c r="BM351"/>
      <c r="BN351"/>
      <c r="BX351"/>
      <c r="BY351" s="72"/>
      <c r="BZ351" s="80" t="s">
        <v>17</v>
      </c>
      <c r="CA351" s="81">
        <f t="shared" ref="CA351" si="952">CF349</f>
        <v>16</v>
      </c>
      <c r="CB351" s="82" t="s">
        <v>8</v>
      </c>
      <c r="CC351" s="83">
        <v>1</v>
      </c>
      <c r="CD351" s="83">
        <v>2</v>
      </c>
      <c r="CE351" s="83">
        <v>3</v>
      </c>
      <c r="CF351" s="83">
        <v>4</v>
      </c>
      <c r="CG351" s="83">
        <v>5</v>
      </c>
      <c r="CH351" s="83">
        <v>6</v>
      </c>
      <c r="CI351" s="83">
        <v>7</v>
      </c>
      <c r="CJ351" s="83">
        <v>8</v>
      </c>
      <c r="CK351" s="83">
        <v>9</v>
      </c>
      <c r="CL351" s="83">
        <v>10</v>
      </c>
      <c r="CM351" s="83">
        <v>11</v>
      </c>
      <c r="CN351" s="83">
        <v>12</v>
      </c>
      <c r="CO351" s="83">
        <v>13</v>
      </c>
      <c r="CP351" s="83">
        <v>14</v>
      </c>
      <c r="CQ351" s="83">
        <v>15</v>
      </c>
      <c r="CR351" s="83">
        <v>16</v>
      </c>
      <c r="CS351" s="83">
        <v>17</v>
      </c>
      <c r="CT351" s="83">
        <v>18</v>
      </c>
      <c r="CU351" s="83">
        <v>19</v>
      </c>
      <c r="CV351" s="83">
        <v>20</v>
      </c>
      <c r="CW351" s="83">
        <v>21</v>
      </c>
      <c r="CX351" s="83">
        <v>22</v>
      </c>
      <c r="CY351" s="83">
        <v>23</v>
      </c>
      <c r="CZ351" s="83">
        <v>24</v>
      </c>
      <c r="DA351" s="83">
        <v>25</v>
      </c>
      <c r="DB351" s="83">
        <v>26</v>
      </c>
      <c r="DC351" s="83">
        <v>27</v>
      </c>
      <c r="DD351" s="83">
        <v>28</v>
      </c>
      <c r="DE351" s="83">
        <v>29</v>
      </c>
      <c r="DF351" s="83">
        <v>30</v>
      </c>
      <c r="DG351" s="83">
        <v>31</v>
      </c>
      <c r="DH351" s="83">
        <v>32</v>
      </c>
      <c r="DI351" s="83">
        <v>33</v>
      </c>
      <c r="DJ351" s="83">
        <v>34</v>
      </c>
      <c r="DK351" s="84">
        <v>35</v>
      </c>
      <c r="DL351" s="84">
        <v>36</v>
      </c>
      <c r="DM351" s="84">
        <v>37</v>
      </c>
      <c r="DN351" s="84">
        <v>38</v>
      </c>
      <c r="DO351" s="84">
        <v>39</v>
      </c>
      <c r="DP351" s="84">
        <v>40</v>
      </c>
      <c r="DQ351" s="75"/>
    </row>
    <row r="352" spans="30:121" ht="22.5" customHeight="1" x14ac:dyDescent="0.3">
      <c r="AD352"/>
      <c r="BF352"/>
      <c r="BG352"/>
      <c r="BH352"/>
      <c r="BI352"/>
      <c r="BJ352"/>
      <c r="BK352"/>
      <c r="BL352"/>
      <c r="BM352"/>
      <c r="BN352"/>
      <c r="BX352"/>
      <c r="BY352" s="72"/>
      <c r="BZ352" s="85"/>
      <c r="CA352" s="86"/>
      <c r="CB352" s="87"/>
      <c r="CC352" s="88"/>
      <c r="CD352" s="88"/>
      <c r="CE352" s="88"/>
      <c r="CF352" s="88"/>
      <c r="CG352" s="88"/>
      <c r="CH352" s="88"/>
      <c r="CI352" s="88"/>
      <c r="CJ352" s="88"/>
      <c r="CK352" s="88"/>
      <c r="CL352" s="88"/>
      <c r="CM352" s="88"/>
      <c r="CN352" s="88"/>
      <c r="CO352" s="88"/>
      <c r="CP352" s="88"/>
      <c r="CQ352" s="88"/>
      <c r="CR352" s="88"/>
      <c r="CS352" s="88"/>
      <c r="CT352" s="88"/>
      <c r="CU352" s="88"/>
      <c r="CV352" s="88"/>
      <c r="CW352" s="88"/>
      <c r="CX352" s="88"/>
      <c r="CY352" s="88"/>
      <c r="CZ352" s="88"/>
      <c r="DA352" s="88"/>
      <c r="DB352" s="88"/>
      <c r="DC352" s="88"/>
      <c r="DD352" s="88"/>
      <c r="DE352" s="88"/>
      <c r="DF352" s="88"/>
      <c r="DG352" s="88"/>
      <c r="DH352" s="88"/>
      <c r="DI352" s="88"/>
      <c r="DJ352" s="88"/>
      <c r="DK352" s="89"/>
      <c r="DL352" s="89"/>
      <c r="DM352" s="89"/>
      <c r="DN352" s="89"/>
      <c r="DO352" s="89"/>
      <c r="DP352" s="89"/>
      <c r="DQ352" s="75"/>
    </row>
    <row r="353" spans="30:121" ht="22.5" customHeight="1" x14ac:dyDescent="0.4">
      <c r="AD353"/>
      <c r="BF353"/>
      <c r="BG353"/>
      <c r="BH353"/>
      <c r="BI353"/>
      <c r="BJ353"/>
      <c r="BK353"/>
      <c r="BL353"/>
      <c r="BM353"/>
      <c r="BN353"/>
      <c r="BX353"/>
      <c r="BY353" s="72"/>
      <c r="BZ353" s="90" t="s">
        <v>17</v>
      </c>
      <c r="CA353" s="91">
        <f t="shared" ref="CA353" si="953">DB349</f>
        <v>17</v>
      </c>
      <c r="CB353" s="92" t="s">
        <v>8</v>
      </c>
      <c r="CC353" s="83">
        <v>1</v>
      </c>
      <c r="CD353" s="83">
        <v>2</v>
      </c>
      <c r="CE353" s="83">
        <v>3</v>
      </c>
      <c r="CF353" s="83">
        <v>4</v>
      </c>
      <c r="CG353" s="83">
        <v>5</v>
      </c>
      <c r="CH353" s="83">
        <v>6</v>
      </c>
      <c r="CI353" s="83">
        <v>7</v>
      </c>
      <c r="CJ353" s="83">
        <v>8</v>
      </c>
      <c r="CK353" s="83">
        <v>9</v>
      </c>
      <c r="CL353" s="83">
        <v>10</v>
      </c>
      <c r="CM353" s="83">
        <v>11</v>
      </c>
      <c r="CN353" s="83">
        <v>12</v>
      </c>
      <c r="CO353" s="83">
        <v>13</v>
      </c>
      <c r="CP353" s="83">
        <v>14</v>
      </c>
      <c r="CQ353" s="83">
        <v>15</v>
      </c>
      <c r="CR353" s="83">
        <v>16</v>
      </c>
      <c r="CS353" s="83">
        <v>17</v>
      </c>
      <c r="CT353" s="83">
        <v>18</v>
      </c>
      <c r="CU353" s="83">
        <v>19</v>
      </c>
      <c r="CV353" s="83">
        <v>20</v>
      </c>
      <c r="CW353" s="83">
        <v>21</v>
      </c>
      <c r="CX353" s="83">
        <v>22</v>
      </c>
      <c r="CY353" s="83">
        <v>23</v>
      </c>
      <c r="CZ353" s="83">
        <v>24</v>
      </c>
      <c r="DA353" s="83">
        <v>25</v>
      </c>
      <c r="DB353" s="83">
        <v>26</v>
      </c>
      <c r="DC353" s="83">
        <v>27</v>
      </c>
      <c r="DD353" s="83">
        <v>28</v>
      </c>
      <c r="DE353" s="83">
        <v>29</v>
      </c>
      <c r="DF353" s="83">
        <v>30</v>
      </c>
      <c r="DG353" s="83">
        <v>31</v>
      </c>
      <c r="DH353" s="83">
        <v>32</v>
      </c>
      <c r="DI353" s="83">
        <v>33</v>
      </c>
      <c r="DJ353" s="83">
        <v>34</v>
      </c>
      <c r="DK353" s="84">
        <v>35</v>
      </c>
      <c r="DL353" s="84">
        <v>36</v>
      </c>
      <c r="DM353" s="84">
        <v>37</v>
      </c>
      <c r="DN353" s="84">
        <v>38</v>
      </c>
      <c r="DO353" s="84">
        <v>39</v>
      </c>
      <c r="DP353" s="84">
        <v>40</v>
      </c>
      <c r="DQ353" s="75"/>
    </row>
    <row r="354" spans="30:121" ht="22.5" customHeight="1" thickBot="1" x14ac:dyDescent="0.35">
      <c r="AD354"/>
      <c r="BF354"/>
      <c r="BG354"/>
      <c r="BH354"/>
      <c r="BI354"/>
      <c r="BJ354"/>
      <c r="BK354"/>
      <c r="BL354"/>
      <c r="BM354"/>
      <c r="BN354"/>
      <c r="BX354"/>
      <c r="BY354" s="93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  <c r="DK354" s="94"/>
      <c r="DL354" s="94"/>
      <c r="DM354" s="94"/>
      <c r="DN354" s="94"/>
      <c r="DO354" s="94"/>
      <c r="DP354" s="94"/>
      <c r="DQ354" s="95"/>
    </row>
    <row r="355" spans="30:121" ht="22.5" customHeight="1" thickTop="1" x14ac:dyDescent="0.35">
      <c r="AD355"/>
      <c r="BF355"/>
      <c r="BG355"/>
      <c r="BH355"/>
      <c r="BI355"/>
      <c r="BJ355"/>
      <c r="BK355"/>
      <c r="BL355"/>
      <c r="BM355"/>
      <c r="BN355"/>
      <c r="BP355" s="98"/>
      <c r="BQ355" s="98"/>
      <c r="BR355" s="98"/>
      <c r="BS355" s="98"/>
      <c r="BT355" s="98"/>
      <c r="BU355" s="98"/>
      <c r="BV355" s="98"/>
      <c r="BW355" s="98"/>
      <c r="BX355"/>
      <c r="BY355" s="145">
        <f>BQ356</f>
        <v>0.49305555555555558</v>
      </c>
      <c r="BZ355" s="146"/>
      <c r="CA355" s="39"/>
      <c r="CB355" s="39"/>
      <c r="CC355" s="133">
        <f>BP357</f>
        <v>15</v>
      </c>
      <c r="CD355" s="133"/>
      <c r="CE355" s="135"/>
      <c r="CF355" s="135"/>
      <c r="CG355" s="135"/>
      <c r="CH355" s="135"/>
      <c r="CI355" s="135"/>
      <c r="CJ355" s="135"/>
      <c r="CK355" s="40"/>
      <c r="CL355" s="39"/>
      <c r="CM355" s="39"/>
      <c r="CN355" s="39"/>
      <c r="CO355" s="39"/>
      <c r="CP355" s="39"/>
      <c r="CQ355" s="39"/>
      <c r="CR355" s="39"/>
      <c r="CS355" s="39"/>
      <c r="CT355" s="39"/>
      <c r="CU355" s="39"/>
      <c r="CV355" s="39"/>
      <c r="CW355" s="39"/>
      <c r="CX355" s="39"/>
      <c r="CY355" s="39"/>
      <c r="CZ355" s="39"/>
      <c r="DA355" s="39"/>
      <c r="DB355" s="39"/>
      <c r="DC355" s="39"/>
      <c r="DD355" s="39"/>
      <c r="DE355" s="39"/>
      <c r="DF355" s="39"/>
      <c r="DG355" s="39"/>
      <c r="DH355" s="39"/>
      <c r="DI355" s="39"/>
      <c r="DJ355" s="39"/>
      <c r="DK355" s="39"/>
      <c r="DL355" s="39"/>
      <c r="DM355" s="39"/>
      <c r="DN355" s="39"/>
      <c r="DO355" s="39"/>
      <c r="DP355" s="39"/>
      <c r="DQ355" s="41"/>
    </row>
    <row r="356" spans="30:121" ht="22.5" customHeight="1" x14ac:dyDescent="0.3">
      <c r="AD356"/>
      <c r="BF356"/>
      <c r="BG356"/>
      <c r="BH356"/>
      <c r="BI356"/>
      <c r="BJ356"/>
      <c r="BK356"/>
      <c r="BL356"/>
      <c r="BM356"/>
      <c r="BN356"/>
      <c r="BP356" t="str">
        <f t="shared" ref="BP356:BU357" si="954">E90</f>
        <v>kolo</v>
      </c>
      <c r="BQ356">
        <f t="shared" si="954"/>
        <v>0.49305555555555558</v>
      </c>
      <c r="BR356">
        <f t="shared" si="954"/>
        <v>92</v>
      </c>
      <c r="BS356" t="str">
        <f t="shared" si="954"/>
        <v>HŘIŠTĚ</v>
      </c>
      <c r="BT356" t="str">
        <f t="shared" si="954"/>
        <v>N1</v>
      </c>
      <c r="BU356" t="str">
        <f t="shared" si="954"/>
        <v>C1</v>
      </c>
      <c r="BV356" t="str">
        <f t="shared" ref="BV356" si="955">K90</f>
        <v>:</v>
      </c>
      <c r="BW356" t="str">
        <f>L90</f>
        <v>D2</v>
      </c>
      <c r="BX356"/>
      <c r="BY356" s="42"/>
      <c r="BZ356" s="136" t="str">
        <f>BP356</f>
        <v>kolo</v>
      </c>
      <c r="CA356" s="136"/>
      <c r="CB356" s="136"/>
      <c r="CC356" s="134"/>
      <c r="CD356" s="134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202">
        <f>BR356</f>
        <v>92</v>
      </c>
      <c r="CT356" s="202"/>
      <c r="CU356" s="199" t="s">
        <v>9</v>
      </c>
      <c r="CV356" s="199"/>
      <c r="CW356" s="199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4"/>
      <c r="DL356" s="200" t="s">
        <v>10</v>
      </c>
      <c r="DM356" s="200"/>
      <c r="DN356" s="200"/>
      <c r="DO356" s="201">
        <f>BS357</f>
        <v>4</v>
      </c>
      <c r="DP356" s="201"/>
      <c r="DQ356" s="45"/>
    </row>
    <row r="357" spans="30:121" ht="22.5" customHeight="1" x14ac:dyDescent="0.3">
      <c r="AD357"/>
      <c r="BF357"/>
      <c r="BG357"/>
      <c r="BH357"/>
      <c r="BI357"/>
      <c r="BJ357"/>
      <c r="BK357"/>
      <c r="BL357"/>
      <c r="BM357"/>
      <c r="BN357"/>
      <c r="BP357">
        <f t="shared" si="954"/>
        <v>15</v>
      </c>
      <c r="BQ357">
        <f t="shared" si="954"/>
        <v>0</v>
      </c>
      <c r="BR357" t="str">
        <f t="shared" si="954"/>
        <v>zápas</v>
      </c>
      <c r="BS357">
        <f t="shared" si="954"/>
        <v>4</v>
      </c>
      <c r="BT357">
        <f t="shared" si="954"/>
        <v>0</v>
      </c>
      <c r="BU357" t="str">
        <f t="shared" ca="1" si="954"/>
        <v>Veltruby "A"</v>
      </c>
      <c r="BW357" t="str">
        <f ca="1">L91</f>
        <v>Veltruby "B"</v>
      </c>
      <c r="BX357"/>
      <c r="BY357" s="42"/>
      <c r="BZ357" s="46"/>
      <c r="CA357" s="46"/>
      <c r="CB357" s="46"/>
      <c r="CC357" s="46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202"/>
      <c r="CT357" s="202"/>
      <c r="CU357" s="199"/>
      <c r="CV357" s="199"/>
      <c r="CW357" s="199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4"/>
      <c r="DL357" s="200"/>
      <c r="DM357" s="200"/>
      <c r="DN357" s="200"/>
      <c r="DO357" s="201"/>
      <c r="DP357" s="201"/>
      <c r="DQ357" s="45"/>
    </row>
    <row r="358" spans="30:121" ht="22.5" customHeight="1" x14ac:dyDescent="0.3">
      <c r="AD358"/>
      <c r="BF358"/>
      <c r="BG358"/>
      <c r="BH358"/>
      <c r="BI358"/>
      <c r="BJ358"/>
      <c r="BK358"/>
      <c r="BL358"/>
      <c r="BM358"/>
      <c r="BN358"/>
      <c r="BX358"/>
      <c r="BY358" s="42"/>
      <c r="BZ358" s="47"/>
      <c r="CA358" s="47"/>
      <c r="CB358" s="47"/>
      <c r="CC358" s="47"/>
      <c r="CD358" s="132" t="s">
        <v>13</v>
      </c>
      <c r="CE358" s="132"/>
      <c r="CF358" s="132" t="str">
        <f>BU356</f>
        <v>C1</v>
      </c>
      <c r="CG358" s="132" t="s">
        <v>14</v>
      </c>
      <c r="CH358" s="132">
        <f ca="1">IF(BU294="","",LOOKUP(CF358,$B$2:$B$51,$C$2:$C$48))</f>
        <v>0</v>
      </c>
      <c r="CI358" s="132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7"/>
      <c r="CV358" s="47"/>
      <c r="CW358" s="47"/>
      <c r="CX358" s="47"/>
      <c r="CY358" s="47"/>
      <c r="CZ358" s="132" t="s">
        <v>13</v>
      </c>
      <c r="DA358" s="132"/>
      <c r="DB358" s="132" t="str">
        <f>BW356</f>
        <v>D2</v>
      </c>
      <c r="DC358" s="132" t="s">
        <v>14</v>
      </c>
      <c r="DD358" s="132">
        <f ca="1">IF(BW294="","",LOOKUP(DB358,$B$2:$B$51,$C$2:$C$48))</f>
        <v>0</v>
      </c>
      <c r="DE358" s="132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5"/>
    </row>
    <row r="359" spans="30:121" ht="22.5" customHeight="1" x14ac:dyDescent="0.3">
      <c r="AD359"/>
      <c r="BF359"/>
      <c r="BG359"/>
      <c r="BH359"/>
      <c r="BI359"/>
      <c r="BJ359"/>
      <c r="BK359"/>
      <c r="BL359"/>
      <c r="BM359"/>
      <c r="BN359"/>
      <c r="BX359"/>
      <c r="BY359" s="42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  <c r="DE359" s="47"/>
      <c r="DF359" s="47"/>
      <c r="DG359" s="47"/>
      <c r="DH359" s="47"/>
      <c r="DI359" s="47"/>
      <c r="DJ359" s="47"/>
      <c r="DK359" s="49"/>
      <c r="DL359" s="49"/>
      <c r="DM359" s="49"/>
      <c r="DN359" s="49"/>
      <c r="DO359" s="49"/>
      <c r="DP359" s="49"/>
      <c r="DQ359" s="45"/>
    </row>
    <row r="360" spans="30:121" ht="22.5" customHeight="1" x14ac:dyDescent="0.3">
      <c r="AD360"/>
      <c r="BF360"/>
      <c r="BG360"/>
      <c r="BH360"/>
      <c r="BI360"/>
      <c r="BJ360"/>
      <c r="BK360"/>
      <c r="BL360"/>
      <c r="BM360"/>
      <c r="BN360"/>
      <c r="BX360"/>
      <c r="BY360" s="42"/>
      <c r="BZ360" s="50" t="s">
        <v>17</v>
      </c>
      <c r="CA360" s="51" t="str">
        <f t="shared" ref="CA360" si="956">CF358</f>
        <v>C1</v>
      </c>
      <c r="CB360" s="148"/>
      <c r="CC360" s="148"/>
      <c r="CD360" s="148"/>
      <c r="CE360" s="148"/>
      <c r="CF360" s="148"/>
      <c r="CG360" s="148"/>
      <c r="CH360" s="148"/>
      <c r="CI360" s="148"/>
      <c r="CJ360" s="148"/>
      <c r="CK360" s="149"/>
      <c r="CL360" s="52" t="s">
        <v>8</v>
      </c>
      <c r="CM360" s="52">
        <v>1</v>
      </c>
      <c r="CN360" s="52">
        <v>2</v>
      </c>
      <c r="CO360" s="52">
        <v>3</v>
      </c>
      <c r="CP360" s="52">
        <v>4</v>
      </c>
      <c r="CQ360" s="52">
        <v>5</v>
      </c>
      <c r="CR360" s="52">
        <v>6</v>
      </c>
      <c r="CS360" s="52">
        <v>7</v>
      </c>
      <c r="CT360" s="52">
        <v>8</v>
      </c>
      <c r="CU360" s="52">
        <v>9</v>
      </c>
      <c r="CV360" s="52">
        <v>10</v>
      </c>
      <c r="CW360" s="52">
        <v>11</v>
      </c>
      <c r="CX360" s="52">
        <v>12</v>
      </c>
      <c r="CY360" s="52">
        <v>13</v>
      </c>
      <c r="CZ360" s="52">
        <v>14</v>
      </c>
      <c r="DA360" s="52">
        <v>15</v>
      </c>
      <c r="DB360" s="52">
        <v>16</v>
      </c>
      <c r="DC360" s="52">
        <v>17</v>
      </c>
      <c r="DD360" s="52">
        <v>18</v>
      </c>
      <c r="DE360" s="52">
        <v>19</v>
      </c>
      <c r="DF360" s="52">
        <v>20</v>
      </c>
      <c r="DG360" s="52">
        <v>21</v>
      </c>
      <c r="DH360" s="52">
        <v>22</v>
      </c>
      <c r="DI360" s="52">
        <v>23</v>
      </c>
      <c r="DJ360" s="52">
        <v>24</v>
      </c>
      <c r="DK360" s="52">
        <v>25</v>
      </c>
      <c r="DL360" s="52">
        <v>26</v>
      </c>
      <c r="DM360" s="52">
        <v>27</v>
      </c>
      <c r="DN360" s="52">
        <v>28</v>
      </c>
      <c r="DO360" s="52">
        <v>29</v>
      </c>
      <c r="DP360" s="52">
        <v>30</v>
      </c>
      <c r="DQ360" s="45"/>
    </row>
    <row r="361" spans="30:121" ht="22.5" customHeight="1" x14ac:dyDescent="0.3">
      <c r="AD361"/>
      <c r="BF361"/>
      <c r="BG361"/>
      <c r="BH361"/>
      <c r="BI361"/>
      <c r="BJ361"/>
      <c r="BK361"/>
      <c r="BL361"/>
      <c r="BM361"/>
      <c r="BN361"/>
      <c r="BX361"/>
      <c r="BY361" s="42"/>
      <c r="BZ361" s="53"/>
      <c r="CA361" s="54"/>
      <c r="CB361" s="62"/>
      <c r="CC361" s="55"/>
      <c r="CD361" s="55"/>
      <c r="CE361" s="55"/>
      <c r="CF361" s="55"/>
      <c r="CG361" s="55"/>
      <c r="CH361" s="55"/>
      <c r="CI361" s="55"/>
      <c r="CJ361" s="55"/>
      <c r="CK361" s="55"/>
      <c r="CL361" s="55"/>
      <c r="CM361" s="55"/>
      <c r="CN361" s="55"/>
      <c r="CO361" s="55"/>
      <c r="CP361" s="55"/>
      <c r="CQ361" s="55"/>
      <c r="CR361" s="55"/>
      <c r="CS361" s="55"/>
      <c r="CT361" s="55"/>
      <c r="CU361" s="55"/>
      <c r="CV361" s="55"/>
      <c r="CW361" s="55"/>
      <c r="CX361" s="55"/>
      <c r="CY361" s="55"/>
      <c r="CZ361" s="55"/>
      <c r="DA361" s="55"/>
      <c r="DB361" s="55"/>
      <c r="DC361" s="55"/>
      <c r="DD361" s="55"/>
      <c r="DE361" s="55"/>
      <c r="DF361" s="55"/>
      <c r="DG361" s="55"/>
      <c r="DH361" s="55"/>
      <c r="DI361" s="55"/>
      <c r="DJ361" s="55"/>
      <c r="DK361" s="56"/>
      <c r="DL361" s="56"/>
      <c r="DM361" s="56"/>
      <c r="DN361" s="56"/>
      <c r="DO361" s="56"/>
      <c r="DP361" s="56"/>
      <c r="DQ361" s="45"/>
    </row>
    <row r="362" spans="30:121" ht="22.5" customHeight="1" x14ac:dyDescent="0.3">
      <c r="AD362"/>
      <c r="BF362"/>
      <c r="BG362"/>
      <c r="BH362"/>
      <c r="BI362"/>
      <c r="BJ362"/>
      <c r="BK362"/>
      <c r="BL362"/>
      <c r="BM362"/>
      <c r="BN362"/>
      <c r="BX362"/>
      <c r="BY362" s="42"/>
      <c r="BZ362" s="57" t="s">
        <v>17</v>
      </c>
      <c r="CA362" s="58" t="str">
        <f t="shared" ref="CA362" si="957">DB358</f>
        <v>D2</v>
      </c>
      <c r="CB362" s="151"/>
      <c r="CC362" s="151"/>
      <c r="CD362" s="151"/>
      <c r="CE362" s="151"/>
      <c r="CF362" s="151"/>
      <c r="CG362" s="151"/>
      <c r="CH362" s="151"/>
      <c r="CI362" s="151"/>
      <c r="CJ362" s="151"/>
      <c r="CK362" s="152"/>
      <c r="CL362" s="52" t="s">
        <v>8</v>
      </c>
      <c r="CM362" s="52">
        <v>1</v>
      </c>
      <c r="CN362" s="52">
        <v>2</v>
      </c>
      <c r="CO362" s="52">
        <v>3</v>
      </c>
      <c r="CP362" s="52">
        <v>4</v>
      </c>
      <c r="CQ362" s="52">
        <v>5</v>
      </c>
      <c r="CR362" s="52">
        <v>6</v>
      </c>
      <c r="CS362" s="52">
        <v>7</v>
      </c>
      <c r="CT362" s="52">
        <v>8</v>
      </c>
      <c r="CU362" s="52">
        <v>9</v>
      </c>
      <c r="CV362" s="52">
        <v>10</v>
      </c>
      <c r="CW362" s="52">
        <v>11</v>
      </c>
      <c r="CX362" s="52">
        <v>12</v>
      </c>
      <c r="CY362" s="52">
        <v>13</v>
      </c>
      <c r="CZ362" s="52">
        <v>14</v>
      </c>
      <c r="DA362" s="52">
        <v>15</v>
      </c>
      <c r="DB362" s="52">
        <v>16</v>
      </c>
      <c r="DC362" s="52">
        <v>17</v>
      </c>
      <c r="DD362" s="52">
        <v>18</v>
      </c>
      <c r="DE362" s="52">
        <v>19</v>
      </c>
      <c r="DF362" s="52">
        <v>20</v>
      </c>
      <c r="DG362" s="52">
        <v>21</v>
      </c>
      <c r="DH362" s="52">
        <v>22</v>
      </c>
      <c r="DI362" s="52">
        <v>23</v>
      </c>
      <c r="DJ362" s="52">
        <v>24</v>
      </c>
      <c r="DK362" s="52">
        <v>25</v>
      </c>
      <c r="DL362" s="52">
        <v>26</v>
      </c>
      <c r="DM362" s="52">
        <v>27</v>
      </c>
      <c r="DN362" s="52">
        <v>28</v>
      </c>
      <c r="DO362" s="52">
        <v>29</v>
      </c>
      <c r="DP362" s="52">
        <v>30</v>
      </c>
      <c r="DQ362" s="45"/>
    </row>
    <row r="363" spans="30:121" ht="22.5" customHeight="1" thickBot="1" x14ac:dyDescent="0.35">
      <c r="AD363"/>
      <c r="BF363"/>
      <c r="BG363"/>
      <c r="BH363"/>
      <c r="BI363"/>
      <c r="BJ363"/>
      <c r="BK363"/>
      <c r="BL363"/>
      <c r="BM363"/>
      <c r="BN363"/>
      <c r="BX363"/>
      <c r="BY363" s="59"/>
      <c r="BZ363" s="60"/>
      <c r="CA363" s="60"/>
      <c r="CB363" s="60"/>
      <c r="CC363" s="60"/>
      <c r="CD363" s="60"/>
      <c r="CE363" s="60"/>
      <c r="CF363" s="60"/>
      <c r="CG363" s="60"/>
      <c r="CH363" s="60"/>
      <c r="CI363" s="60"/>
      <c r="CJ363" s="60"/>
      <c r="CK363" s="60"/>
      <c r="CL363" s="60"/>
      <c r="CM363" s="60"/>
      <c r="CN363" s="60"/>
      <c r="CO363" s="60"/>
      <c r="CP363" s="60"/>
      <c r="CQ363" s="60"/>
      <c r="CR363" s="60"/>
      <c r="CS363" s="60"/>
      <c r="CT363" s="60"/>
      <c r="CU363" s="60"/>
      <c r="CV363" s="60"/>
      <c r="CW363" s="60"/>
      <c r="CX363" s="60"/>
      <c r="CY363" s="60"/>
      <c r="CZ363" s="60"/>
      <c r="DA363" s="60"/>
      <c r="DB363" s="60"/>
      <c r="DC363" s="60"/>
      <c r="DD363" s="60"/>
      <c r="DE363" s="60"/>
      <c r="DF363" s="60"/>
      <c r="DG363" s="60"/>
      <c r="DH363" s="60"/>
      <c r="DI363" s="60"/>
      <c r="DJ363" s="60"/>
      <c r="DK363" s="60"/>
      <c r="DL363" s="60"/>
      <c r="DM363" s="60"/>
      <c r="DN363" s="60"/>
      <c r="DO363" s="60"/>
      <c r="DP363" s="60"/>
      <c r="DQ363" s="61"/>
    </row>
    <row r="364" spans="30:121" ht="22.5" customHeight="1" thickTop="1" thickBot="1" x14ac:dyDescent="0.35">
      <c r="AD364"/>
      <c r="BF364"/>
      <c r="BG364"/>
      <c r="BH364"/>
      <c r="BI364"/>
      <c r="BJ364"/>
      <c r="BK364"/>
      <c r="BL364"/>
      <c r="BM364"/>
      <c r="BN364"/>
      <c r="BX364"/>
    </row>
    <row r="365" spans="30:121" ht="22.5" customHeight="1" thickTop="1" x14ac:dyDescent="0.35">
      <c r="AD365"/>
      <c r="BF365"/>
      <c r="BG365"/>
      <c r="BH365"/>
      <c r="BI365"/>
      <c r="BJ365"/>
      <c r="BK365"/>
      <c r="BL365"/>
      <c r="BM365"/>
      <c r="BN365"/>
      <c r="BX365"/>
      <c r="BY365" s="145">
        <f t="shared" ref="BY365" si="958">BQ366</f>
        <v>0.49305555555555558</v>
      </c>
      <c r="BZ365" s="146"/>
      <c r="CA365" s="39"/>
      <c r="CB365" s="39"/>
      <c r="CC365" s="133">
        <f t="shared" ref="CC365" si="959">BP367</f>
        <v>15</v>
      </c>
      <c r="CD365" s="133"/>
      <c r="CE365" s="135"/>
      <c r="CF365" s="135"/>
      <c r="CG365" s="135"/>
      <c r="CH365" s="135"/>
      <c r="CI365" s="135"/>
      <c r="CJ365" s="135"/>
      <c r="CK365" s="40"/>
      <c r="CL365" s="39"/>
      <c r="CM365" s="39"/>
      <c r="CN365" s="39"/>
      <c r="CO365" s="39"/>
      <c r="CP365" s="39"/>
      <c r="CQ365" s="39"/>
      <c r="CR365" s="39"/>
      <c r="CS365" s="39"/>
      <c r="CT365" s="39"/>
      <c r="CU365" s="39"/>
      <c r="CV365" s="39"/>
      <c r="CW365" s="39"/>
      <c r="CX365" s="39"/>
      <c r="CY365" s="39"/>
      <c r="CZ365" s="39"/>
      <c r="DA365" s="39"/>
      <c r="DB365" s="39"/>
      <c r="DC365" s="39"/>
      <c r="DD365" s="39"/>
      <c r="DE365" s="39"/>
      <c r="DF365" s="39"/>
      <c r="DG365" s="39"/>
      <c r="DH365" s="39"/>
      <c r="DI365" s="39"/>
      <c r="DJ365" s="39"/>
      <c r="DK365" s="39"/>
      <c r="DL365" s="39"/>
      <c r="DM365" s="39"/>
      <c r="DN365" s="39"/>
      <c r="DO365" s="39"/>
      <c r="DP365" s="39"/>
      <c r="DQ365" s="41"/>
    </row>
    <row r="366" spans="30:121" ht="22.5" customHeight="1" x14ac:dyDescent="0.3">
      <c r="AD366"/>
      <c r="BF366"/>
      <c r="BG366"/>
      <c r="BH366"/>
      <c r="BI366"/>
      <c r="BJ366"/>
      <c r="BK366"/>
      <c r="BL366"/>
      <c r="BM366"/>
      <c r="BN366"/>
      <c r="BP366" t="str">
        <f t="shared" ref="BP366:BU367" si="960">E92</f>
        <v>kolo</v>
      </c>
      <c r="BQ366">
        <f t="shared" si="960"/>
        <v>0.49305555555555558</v>
      </c>
      <c r="BR366">
        <f t="shared" si="960"/>
        <v>93</v>
      </c>
      <c r="BS366" t="str">
        <f t="shared" si="960"/>
        <v>HŘIŠTĚ</v>
      </c>
      <c r="BT366" t="str">
        <f t="shared" si="960"/>
        <v>N2</v>
      </c>
      <c r="BU366" t="str">
        <f t="shared" si="960"/>
        <v>D1</v>
      </c>
      <c r="BV366" t="str">
        <f t="shared" ref="BV366" si="961">K92</f>
        <v>:</v>
      </c>
      <c r="BW366" t="str">
        <f>L92</f>
        <v>A2</v>
      </c>
      <c r="BX366"/>
      <c r="BY366" s="42"/>
      <c r="BZ366" s="136" t="str">
        <f t="shared" ref="BZ366" si="962">BP366</f>
        <v>kolo</v>
      </c>
      <c r="CA366" s="136"/>
      <c r="CB366" s="136"/>
      <c r="CC366" s="134"/>
      <c r="CD366" s="134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202">
        <f t="shared" ref="CS366" si="963">BR366</f>
        <v>93</v>
      </c>
      <c r="CT366" s="202"/>
      <c r="CU366" s="199" t="s">
        <v>9</v>
      </c>
      <c r="CV366" s="199"/>
      <c r="CW366" s="199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4"/>
      <c r="DL366" s="200" t="s">
        <v>10</v>
      </c>
      <c r="DM366" s="200"/>
      <c r="DN366" s="200"/>
      <c r="DO366" s="201">
        <f t="shared" ref="DO366" si="964">BS367</f>
        <v>3</v>
      </c>
      <c r="DP366" s="201"/>
      <c r="DQ366" s="45"/>
    </row>
    <row r="367" spans="30:121" ht="22.5" customHeight="1" x14ac:dyDescent="0.3">
      <c r="AD367"/>
      <c r="BF367"/>
      <c r="BG367"/>
      <c r="BH367"/>
      <c r="BI367"/>
      <c r="BJ367"/>
      <c r="BK367"/>
      <c r="BL367"/>
      <c r="BM367"/>
      <c r="BN367"/>
      <c r="BP367">
        <f t="shared" si="960"/>
        <v>15</v>
      </c>
      <c r="BQ367">
        <f t="shared" si="960"/>
        <v>0</v>
      </c>
      <c r="BR367" t="str">
        <f t="shared" si="960"/>
        <v>zápas</v>
      </c>
      <c r="BS367">
        <f t="shared" si="960"/>
        <v>3</v>
      </c>
      <c r="BT367">
        <f t="shared" si="960"/>
        <v>0</v>
      </c>
      <c r="BU367" t="str">
        <f t="shared" ca="1" si="960"/>
        <v>Lipanská "A"</v>
      </c>
      <c r="BW367" t="str">
        <f ca="1">L93</f>
        <v>Býchory "A"</v>
      </c>
      <c r="BX367"/>
      <c r="BY367" s="42"/>
      <c r="BZ367" s="46"/>
      <c r="CA367" s="46"/>
      <c r="CB367" s="46"/>
      <c r="CC367" s="46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202"/>
      <c r="CT367" s="202"/>
      <c r="CU367" s="199"/>
      <c r="CV367" s="199"/>
      <c r="CW367" s="199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4"/>
      <c r="DL367" s="200"/>
      <c r="DM367" s="200"/>
      <c r="DN367" s="200"/>
      <c r="DO367" s="201"/>
      <c r="DP367" s="201"/>
      <c r="DQ367" s="45"/>
    </row>
    <row r="368" spans="30:121" ht="22.5" customHeight="1" x14ac:dyDescent="0.3">
      <c r="AD368"/>
      <c r="BF368"/>
      <c r="BG368"/>
      <c r="BH368"/>
      <c r="BI368"/>
      <c r="BJ368"/>
      <c r="BK368"/>
      <c r="BL368"/>
      <c r="BM368"/>
      <c r="BN368"/>
      <c r="BX368"/>
      <c r="BY368" s="42"/>
      <c r="BZ368" s="47"/>
      <c r="CA368" s="47"/>
      <c r="CB368" s="47"/>
      <c r="CC368" s="47"/>
      <c r="CD368" s="132" t="s">
        <v>13</v>
      </c>
      <c r="CE368" s="132"/>
      <c r="CF368" s="132" t="str">
        <f t="shared" ref="CF368" si="965">BU366</f>
        <v>D1</v>
      </c>
      <c r="CG368" s="132" t="s">
        <v>14</v>
      </c>
      <c r="CH368" s="132" t="str">
        <f t="shared" ref="CH368" si="966">IF(BU304="","",LOOKUP(CF368,$B$2:$B$51,$C$2:$C$48))</f>
        <v/>
      </c>
      <c r="CI368" s="132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7"/>
      <c r="CV368" s="47"/>
      <c r="CW368" s="47"/>
      <c r="CX368" s="47"/>
      <c r="CY368" s="47"/>
      <c r="CZ368" s="132" t="s">
        <v>13</v>
      </c>
      <c r="DA368" s="132"/>
      <c r="DB368" s="132" t="str">
        <f t="shared" ref="DB368" si="967">BW366</f>
        <v>A2</v>
      </c>
      <c r="DC368" s="132" t="s">
        <v>14</v>
      </c>
      <c r="DD368" s="132" t="str">
        <f t="shared" ref="DD368" si="968">IF(BW304="","",LOOKUP(DB368,$B$2:$B$51,$C$2:$C$48))</f>
        <v/>
      </c>
      <c r="DE368" s="132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5"/>
    </row>
    <row r="369" spans="30:121" ht="22.5" customHeight="1" x14ac:dyDescent="0.3">
      <c r="AD369"/>
      <c r="BF369"/>
      <c r="BG369"/>
      <c r="BH369"/>
      <c r="BI369"/>
      <c r="BJ369"/>
      <c r="BK369"/>
      <c r="BL369"/>
      <c r="BM369"/>
      <c r="BN369"/>
      <c r="BX369"/>
      <c r="BY369" s="42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  <c r="DF369" s="47"/>
      <c r="DG369" s="47"/>
      <c r="DH369" s="47"/>
      <c r="DI369" s="47"/>
      <c r="DJ369" s="47"/>
      <c r="DK369" s="49"/>
      <c r="DL369" s="49"/>
      <c r="DM369" s="49"/>
      <c r="DN369" s="49"/>
      <c r="DO369" s="49"/>
      <c r="DP369" s="49"/>
      <c r="DQ369" s="45"/>
    </row>
    <row r="370" spans="30:121" ht="22.5" customHeight="1" x14ac:dyDescent="0.3">
      <c r="AD370"/>
      <c r="BF370"/>
      <c r="BG370"/>
      <c r="BH370"/>
      <c r="BI370"/>
      <c r="BJ370"/>
      <c r="BK370"/>
      <c r="BL370"/>
      <c r="BM370"/>
      <c r="BN370"/>
      <c r="BX370"/>
      <c r="BY370" s="42"/>
      <c r="BZ370" s="50" t="s">
        <v>17</v>
      </c>
      <c r="CA370" s="51" t="str">
        <f t="shared" ref="CA370" si="969">CF368</f>
        <v>D1</v>
      </c>
      <c r="CB370" s="148"/>
      <c r="CC370" s="148"/>
      <c r="CD370" s="148"/>
      <c r="CE370" s="148"/>
      <c r="CF370" s="148"/>
      <c r="CG370" s="148"/>
      <c r="CH370" s="148"/>
      <c r="CI370" s="148"/>
      <c r="CJ370" s="148"/>
      <c r="CK370" s="149"/>
      <c r="CL370" s="52" t="s">
        <v>8</v>
      </c>
      <c r="CM370" s="52">
        <v>1</v>
      </c>
      <c r="CN370" s="52">
        <v>2</v>
      </c>
      <c r="CO370" s="52">
        <v>3</v>
      </c>
      <c r="CP370" s="52">
        <v>4</v>
      </c>
      <c r="CQ370" s="52">
        <v>5</v>
      </c>
      <c r="CR370" s="52">
        <v>6</v>
      </c>
      <c r="CS370" s="52">
        <v>7</v>
      </c>
      <c r="CT370" s="52">
        <v>8</v>
      </c>
      <c r="CU370" s="52">
        <v>9</v>
      </c>
      <c r="CV370" s="52">
        <v>10</v>
      </c>
      <c r="CW370" s="52">
        <v>11</v>
      </c>
      <c r="CX370" s="52">
        <v>12</v>
      </c>
      <c r="CY370" s="52">
        <v>13</v>
      </c>
      <c r="CZ370" s="52">
        <v>14</v>
      </c>
      <c r="DA370" s="52">
        <v>15</v>
      </c>
      <c r="DB370" s="52">
        <v>16</v>
      </c>
      <c r="DC370" s="52">
        <v>17</v>
      </c>
      <c r="DD370" s="52">
        <v>18</v>
      </c>
      <c r="DE370" s="52">
        <v>19</v>
      </c>
      <c r="DF370" s="52">
        <v>20</v>
      </c>
      <c r="DG370" s="52">
        <v>21</v>
      </c>
      <c r="DH370" s="52">
        <v>22</v>
      </c>
      <c r="DI370" s="52">
        <v>23</v>
      </c>
      <c r="DJ370" s="52">
        <v>24</v>
      </c>
      <c r="DK370" s="52">
        <v>25</v>
      </c>
      <c r="DL370" s="52">
        <v>26</v>
      </c>
      <c r="DM370" s="52">
        <v>27</v>
      </c>
      <c r="DN370" s="52">
        <v>28</v>
      </c>
      <c r="DO370" s="52">
        <v>29</v>
      </c>
      <c r="DP370" s="52">
        <v>30</v>
      </c>
      <c r="DQ370" s="45"/>
    </row>
    <row r="371" spans="30:121" ht="22.5" customHeight="1" x14ac:dyDescent="0.3">
      <c r="AD371"/>
      <c r="BF371"/>
      <c r="BG371"/>
      <c r="BH371"/>
      <c r="BI371"/>
      <c r="BJ371"/>
      <c r="BK371"/>
      <c r="BL371"/>
      <c r="BM371"/>
      <c r="BN371"/>
      <c r="BX371"/>
      <c r="BY371" s="42"/>
      <c r="BZ371" s="53"/>
      <c r="CA371" s="54"/>
      <c r="CB371" s="62"/>
      <c r="CC371" s="55"/>
      <c r="CD371" s="55"/>
      <c r="CE371" s="55"/>
      <c r="CF371" s="55"/>
      <c r="CG371" s="55"/>
      <c r="CH371" s="55"/>
      <c r="CI371" s="55"/>
      <c r="CJ371" s="55"/>
      <c r="CK371" s="55"/>
      <c r="CL371" s="55"/>
      <c r="CM371" s="55"/>
      <c r="CN371" s="55"/>
      <c r="CO371" s="55"/>
      <c r="CP371" s="55"/>
      <c r="CQ371" s="55"/>
      <c r="CR371" s="55"/>
      <c r="CS371" s="55"/>
      <c r="CT371" s="55"/>
      <c r="CU371" s="55"/>
      <c r="CV371" s="55"/>
      <c r="CW371" s="55"/>
      <c r="CX371" s="55"/>
      <c r="CY371" s="55"/>
      <c r="CZ371" s="55"/>
      <c r="DA371" s="55"/>
      <c r="DB371" s="55"/>
      <c r="DC371" s="55"/>
      <c r="DD371" s="55"/>
      <c r="DE371" s="55"/>
      <c r="DF371" s="55"/>
      <c r="DG371" s="55"/>
      <c r="DH371" s="55"/>
      <c r="DI371" s="55"/>
      <c r="DJ371" s="55"/>
      <c r="DK371" s="56"/>
      <c r="DL371" s="56"/>
      <c r="DM371" s="56"/>
      <c r="DN371" s="56"/>
      <c r="DO371" s="56"/>
      <c r="DP371" s="56"/>
      <c r="DQ371" s="45"/>
    </row>
    <row r="372" spans="30:121" ht="22.5" customHeight="1" x14ac:dyDescent="0.3">
      <c r="AD372"/>
      <c r="BF372"/>
      <c r="BG372"/>
      <c r="BH372"/>
      <c r="BI372"/>
      <c r="BJ372"/>
      <c r="BK372"/>
      <c r="BL372"/>
      <c r="BM372"/>
      <c r="BN372"/>
      <c r="BX372"/>
      <c r="BY372" s="42"/>
      <c r="BZ372" s="57" t="s">
        <v>17</v>
      </c>
      <c r="CA372" s="58" t="str">
        <f t="shared" ref="CA372" si="970">DB368</f>
        <v>A2</v>
      </c>
      <c r="CB372" s="151"/>
      <c r="CC372" s="151"/>
      <c r="CD372" s="151"/>
      <c r="CE372" s="151"/>
      <c r="CF372" s="151"/>
      <c r="CG372" s="151"/>
      <c r="CH372" s="151"/>
      <c r="CI372" s="151"/>
      <c r="CJ372" s="151"/>
      <c r="CK372" s="152"/>
      <c r="CL372" s="52" t="s">
        <v>8</v>
      </c>
      <c r="CM372" s="52">
        <v>1</v>
      </c>
      <c r="CN372" s="52">
        <v>2</v>
      </c>
      <c r="CO372" s="52">
        <v>3</v>
      </c>
      <c r="CP372" s="52">
        <v>4</v>
      </c>
      <c r="CQ372" s="52">
        <v>5</v>
      </c>
      <c r="CR372" s="52">
        <v>6</v>
      </c>
      <c r="CS372" s="52">
        <v>7</v>
      </c>
      <c r="CT372" s="52">
        <v>8</v>
      </c>
      <c r="CU372" s="52">
        <v>9</v>
      </c>
      <c r="CV372" s="52">
        <v>10</v>
      </c>
      <c r="CW372" s="52">
        <v>11</v>
      </c>
      <c r="CX372" s="52">
        <v>12</v>
      </c>
      <c r="CY372" s="52">
        <v>13</v>
      </c>
      <c r="CZ372" s="52">
        <v>14</v>
      </c>
      <c r="DA372" s="52">
        <v>15</v>
      </c>
      <c r="DB372" s="52">
        <v>16</v>
      </c>
      <c r="DC372" s="52">
        <v>17</v>
      </c>
      <c r="DD372" s="52">
        <v>18</v>
      </c>
      <c r="DE372" s="52">
        <v>19</v>
      </c>
      <c r="DF372" s="52">
        <v>20</v>
      </c>
      <c r="DG372" s="52">
        <v>21</v>
      </c>
      <c r="DH372" s="52">
        <v>22</v>
      </c>
      <c r="DI372" s="52">
        <v>23</v>
      </c>
      <c r="DJ372" s="52">
        <v>24</v>
      </c>
      <c r="DK372" s="52">
        <v>25</v>
      </c>
      <c r="DL372" s="52">
        <v>26</v>
      </c>
      <c r="DM372" s="52">
        <v>27</v>
      </c>
      <c r="DN372" s="52">
        <v>28</v>
      </c>
      <c r="DO372" s="52">
        <v>29</v>
      </c>
      <c r="DP372" s="52">
        <v>30</v>
      </c>
      <c r="DQ372" s="45"/>
    </row>
    <row r="373" spans="30:121" ht="22.5" customHeight="1" thickBot="1" x14ac:dyDescent="0.35">
      <c r="AD373"/>
      <c r="BF373"/>
      <c r="BG373"/>
      <c r="BH373"/>
      <c r="BI373"/>
      <c r="BJ373"/>
      <c r="BK373"/>
      <c r="BL373"/>
      <c r="BM373"/>
      <c r="BN373"/>
      <c r="BX373"/>
      <c r="BY373" s="59"/>
      <c r="BZ373" s="60"/>
      <c r="CA373" s="60"/>
      <c r="CB373" s="60"/>
      <c r="CC373" s="60"/>
      <c r="CD373" s="60"/>
      <c r="CE373" s="60"/>
      <c r="CF373" s="60"/>
      <c r="CG373" s="60"/>
      <c r="CH373" s="60"/>
      <c r="CI373" s="60"/>
      <c r="CJ373" s="60"/>
      <c r="CK373" s="60"/>
      <c r="CL373" s="60"/>
      <c r="CM373" s="60"/>
      <c r="CN373" s="60"/>
      <c r="CO373" s="60"/>
      <c r="CP373" s="60"/>
      <c r="CQ373" s="60"/>
      <c r="CR373" s="60"/>
      <c r="CS373" s="60"/>
      <c r="CT373" s="60"/>
      <c r="CU373" s="60"/>
      <c r="CV373" s="60"/>
      <c r="CW373" s="60"/>
      <c r="CX373" s="60"/>
      <c r="CY373" s="60"/>
      <c r="CZ373" s="60"/>
      <c r="DA373" s="60"/>
      <c r="DB373" s="60"/>
      <c r="DC373" s="60"/>
      <c r="DD373" s="60"/>
      <c r="DE373" s="60"/>
      <c r="DF373" s="60"/>
      <c r="DG373" s="60"/>
      <c r="DH373" s="60"/>
      <c r="DI373" s="60"/>
      <c r="DJ373" s="60"/>
      <c r="DK373" s="60"/>
      <c r="DL373" s="60"/>
      <c r="DM373" s="60"/>
      <c r="DN373" s="60"/>
      <c r="DO373" s="60"/>
      <c r="DP373" s="60"/>
      <c r="DQ373" s="61"/>
    </row>
    <row r="374" spans="30:121" ht="22.5" customHeight="1" thickTop="1" x14ac:dyDescent="0.35">
      <c r="AD374"/>
      <c r="BF374"/>
      <c r="BG374"/>
      <c r="BH374"/>
      <c r="BI374"/>
      <c r="BJ374"/>
      <c r="BK374"/>
      <c r="BL374"/>
      <c r="BM374"/>
      <c r="BN374"/>
      <c r="BX374"/>
      <c r="BY374" s="145">
        <f t="shared" ref="BY374" si="971">BQ375</f>
        <v>0.49305555555555558</v>
      </c>
      <c r="BZ374" s="146"/>
      <c r="CA374" s="39"/>
      <c r="CB374" s="39"/>
      <c r="CC374" s="133">
        <f t="shared" ref="CC374" si="972">BP376</f>
        <v>15</v>
      </c>
      <c r="CD374" s="133"/>
      <c r="CE374" s="135"/>
      <c r="CF374" s="135"/>
      <c r="CG374" s="135"/>
      <c r="CH374" s="135"/>
      <c r="CI374" s="135"/>
      <c r="CJ374" s="135"/>
      <c r="CK374" s="40"/>
      <c r="CL374" s="39"/>
      <c r="CM374" s="39"/>
      <c r="CN374" s="39"/>
      <c r="CO374" s="39"/>
      <c r="CP374" s="39"/>
      <c r="CQ374" s="39"/>
      <c r="CR374" s="39"/>
      <c r="CS374" s="39"/>
      <c r="CT374" s="39"/>
      <c r="CU374" s="39"/>
      <c r="CV374" s="39"/>
      <c r="CW374" s="39"/>
      <c r="CX374" s="39"/>
      <c r="CY374" s="39"/>
      <c r="CZ374" s="39"/>
      <c r="DA374" s="39"/>
      <c r="DB374" s="39"/>
      <c r="DC374" s="39"/>
      <c r="DD374" s="39"/>
      <c r="DE374" s="39"/>
      <c r="DF374" s="39"/>
      <c r="DG374" s="39"/>
      <c r="DH374" s="39"/>
      <c r="DI374" s="39"/>
      <c r="DJ374" s="39"/>
      <c r="DK374" s="39"/>
      <c r="DL374" s="39"/>
      <c r="DM374" s="39"/>
      <c r="DN374" s="39"/>
      <c r="DO374" s="39"/>
      <c r="DP374" s="39"/>
      <c r="DQ374" s="41"/>
    </row>
    <row r="375" spans="30:121" ht="22.5" customHeight="1" x14ac:dyDescent="0.3">
      <c r="AD375"/>
      <c r="BF375"/>
      <c r="BG375"/>
      <c r="BH375"/>
      <c r="BI375"/>
      <c r="BJ375"/>
      <c r="BK375"/>
      <c r="BL375"/>
      <c r="BM375"/>
      <c r="BN375"/>
      <c r="BP375" t="str">
        <f t="shared" ref="BP375:BU376" si="973">E94</f>
        <v>kolo</v>
      </c>
      <c r="BQ375">
        <f t="shared" si="973"/>
        <v>0.49305555555555558</v>
      </c>
      <c r="BR375">
        <f t="shared" si="973"/>
        <v>94</v>
      </c>
      <c r="BS375" t="str">
        <f t="shared" si="973"/>
        <v>HŘIŠTĚ</v>
      </c>
      <c r="BT375" t="str">
        <f t="shared" si="973"/>
        <v>N3</v>
      </c>
      <c r="BU375" t="str">
        <f t="shared" si="973"/>
        <v>A1</v>
      </c>
      <c r="BV375" t="str">
        <f t="shared" ref="BV375" si="974">K94</f>
        <v>:</v>
      </c>
      <c r="BW375" t="str">
        <f>L94</f>
        <v>B2</v>
      </c>
      <c r="BX375"/>
      <c r="BY375" s="42"/>
      <c r="BZ375" s="136" t="str">
        <f t="shared" ref="BZ375" si="975">BP375</f>
        <v>kolo</v>
      </c>
      <c r="CA375" s="136"/>
      <c r="CB375" s="136"/>
      <c r="CC375" s="134"/>
      <c r="CD375" s="134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202">
        <f t="shared" ref="CS375" si="976">BR375</f>
        <v>94</v>
      </c>
      <c r="CT375" s="202"/>
      <c r="CU375" s="199" t="s">
        <v>9</v>
      </c>
      <c r="CV375" s="199"/>
      <c r="CW375" s="199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4"/>
      <c r="DL375" s="200" t="s">
        <v>10</v>
      </c>
      <c r="DM375" s="200"/>
      <c r="DN375" s="200"/>
      <c r="DO375" s="201">
        <f t="shared" ref="DO375" si="977">BS376</f>
        <v>2</v>
      </c>
      <c r="DP375" s="201"/>
      <c r="DQ375" s="45"/>
    </row>
    <row r="376" spans="30:121" ht="22.5" customHeight="1" x14ac:dyDescent="0.3">
      <c r="AD376"/>
      <c r="BF376"/>
      <c r="BG376"/>
      <c r="BH376"/>
      <c r="BI376"/>
      <c r="BJ376"/>
      <c r="BK376"/>
      <c r="BL376"/>
      <c r="BM376"/>
      <c r="BN376"/>
      <c r="BP376">
        <f t="shared" si="973"/>
        <v>15</v>
      </c>
      <c r="BQ376">
        <f t="shared" si="973"/>
        <v>0</v>
      </c>
      <c r="BR376" t="str">
        <f t="shared" si="973"/>
        <v>zápas</v>
      </c>
      <c r="BS376">
        <f t="shared" si="973"/>
        <v>2</v>
      </c>
      <c r="BT376">
        <f t="shared" si="973"/>
        <v>0</v>
      </c>
      <c r="BU376" t="str">
        <f t="shared" ca="1" si="973"/>
        <v>Ovčárecká "A"</v>
      </c>
      <c r="BW376" t="str">
        <f ca="1">L95</f>
        <v>V.Osek "B"</v>
      </c>
      <c r="BX376"/>
      <c r="BY376" s="42"/>
      <c r="BZ376" s="46"/>
      <c r="CA376" s="46"/>
      <c r="CB376" s="46"/>
      <c r="CC376" s="46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202"/>
      <c r="CT376" s="202"/>
      <c r="CU376" s="199"/>
      <c r="CV376" s="199"/>
      <c r="CW376" s="199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4"/>
      <c r="DL376" s="200"/>
      <c r="DM376" s="200"/>
      <c r="DN376" s="200"/>
      <c r="DO376" s="201"/>
      <c r="DP376" s="201"/>
      <c r="DQ376" s="45"/>
    </row>
    <row r="377" spans="30:121" ht="22.5" customHeight="1" x14ac:dyDescent="0.3">
      <c r="AD377"/>
      <c r="BF377"/>
      <c r="BG377"/>
      <c r="BH377"/>
      <c r="BI377"/>
      <c r="BJ377"/>
      <c r="BK377"/>
      <c r="BL377"/>
      <c r="BM377"/>
      <c r="BN377"/>
      <c r="BX377"/>
      <c r="BY377" s="42"/>
      <c r="BZ377" s="47"/>
      <c r="CA377" s="47"/>
      <c r="CB377" s="47"/>
      <c r="CC377" s="47"/>
      <c r="CD377" s="132" t="s">
        <v>13</v>
      </c>
      <c r="CE377" s="132"/>
      <c r="CF377" s="132" t="str">
        <f t="shared" ref="CF377" si="978">BU375</f>
        <v>A1</v>
      </c>
      <c r="CG377" s="132" t="s">
        <v>14</v>
      </c>
      <c r="CH377" s="132" t="str">
        <f t="shared" ref="CH377" si="979">IF(BU313="","",LOOKUP(CF377,$B$2:$B$51,$C$2:$C$48))</f>
        <v/>
      </c>
      <c r="CI377" s="132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7"/>
      <c r="CV377" s="47"/>
      <c r="CW377" s="47"/>
      <c r="CX377" s="47"/>
      <c r="CY377" s="47"/>
      <c r="CZ377" s="132" t="s">
        <v>13</v>
      </c>
      <c r="DA377" s="132"/>
      <c r="DB377" s="132" t="str">
        <f t="shared" ref="DB377" si="980">BW375</f>
        <v>B2</v>
      </c>
      <c r="DC377" s="132" t="s">
        <v>14</v>
      </c>
      <c r="DD377" s="132" t="str">
        <f t="shared" ref="DD377" si="981">IF(BW313="","",LOOKUP(DB377,$B$2:$B$51,$C$2:$C$48))</f>
        <v/>
      </c>
      <c r="DE377" s="132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5"/>
    </row>
    <row r="378" spans="30:121" ht="22.5" customHeight="1" x14ac:dyDescent="0.3">
      <c r="AD378"/>
      <c r="BF378"/>
      <c r="BG378"/>
      <c r="BH378"/>
      <c r="BI378"/>
      <c r="BJ378"/>
      <c r="BK378"/>
      <c r="BL378"/>
      <c r="BM378"/>
      <c r="BN378"/>
      <c r="BX378"/>
      <c r="BY378" s="42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  <c r="DE378" s="47"/>
      <c r="DF378" s="47"/>
      <c r="DG378" s="47"/>
      <c r="DH378" s="47"/>
      <c r="DI378" s="47"/>
      <c r="DJ378" s="47"/>
      <c r="DK378" s="49"/>
      <c r="DL378" s="49"/>
      <c r="DM378" s="49"/>
      <c r="DN378" s="49"/>
      <c r="DO378" s="49"/>
      <c r="DP378" s="49"/>
      <c r="DQ378" s="45"/>
    </row>
    <row r="379" spans="30:121" ht="22.5" customHeight="1" x14ac:dyDescent="0.3">
      <c r="AD379"/>
      <c r="BF379"/>
      <c r="BG379"/>
      <c r="BH379"/>
      <c r="BI379"/>
      <c r="BJ379"/>
      <c r="BK379"/>
      <c r="BL379"/>
      <c r="BM379"/>
      <c r="BN379"/>
      <c r="BX379"/>
      <c r="BY379" s="42"/>
      <c r="BZ379" s="50" t="s">
        <v>17</v>
      </c>
      <c r="CA379" s="51" t="str">
        <f t="shared" ref="CA379" si="982">CF377</f>
        <v>A1</v>
      </c>
      <c r="CB379" s="148"/>
      <c r="CC379" s="148"/>
      <c r="CD379" s="148"/>
      <c r="CE379" s="148"/>
      <c r="CF379" s="148"/>
      <c r="CG379" s="148"/>
      <c r="CH379" s="148"/>
      <c r="CI379" s="148"/>
      <c r="CJ379" s="148"/>
      <c r="CK379" s="149"/>
      <c r="CL379" s="52" t="s">
        <v>8</v>
      </c>
      <c r="CM379" s="52">
        <v>1</v>
      </c>
      <c r="CN379" s="52">
        <v>2</v>
      </c>
      <c r="CO379" s="52">
        <v>3</v>
      </c>
      <c r="CP379" s="52">
        <v>4</v>
      </c>
      <c r="CQ379" s="52">
        <v>5</v>
      </c>
      <c r="CR379" s="52">
        <v>6</v>
      </c>
      <c r="CS379" s="52">
        <v>7</v>
      </c>
      <c r="CT379" s="52">
        <v>8</v>
      </c>
      <c r="CU379" s="52">
        <v>9</v>
      </c>
      <c r="CV379" s="52">
        <v>10</v>
      </c>
      <c r="CW379" s="52">
        <v>11</v>
      </c>
      <c r="CX379" s="52">
        <v>12</v>
      </c>
      <c r="CY379" s="52">
        <v>13</v>
      </c>
      <c r="CZ379" s="52">
        <v>14</v>
      </c>
      <c r="DA379" s="52">
        <v>15</v>
      </c>
      <c r="DB379" s="52">
        <v>16</v>
      </c>
      <c r="DC379" s="52">
        <v>17</v>
      </c>
      <c r="DD379" s="52">
        <v>18</v>
      </c>
      <c r="DE379" s="52">
        <v>19</v>
      </c>
      <c r="DF379" s="52">
        <v>20</v>
      </c>
      <c r="DG379" s="52">
        <v>21</v>
      </c>
      <c r="DH379" s="52">
        <v>22</v>
      </c>
      <c r="DI379" s="52">
        <v>23</v>
      </c>
      <c r="DJ379" s="52">
        <v>24</v>
      </c>
      <c r="DK379" s="52">
        <v>25</v>
      </c>
      <c r="DL379" s="52">
        <v>26</v>
      </c>
      <c r="DM379" s="52">
        <v>27</v>
      </c>
      <c r="DN379" s="52">
        <v>28</v>
      </c>
      <c r="DO379" s="52">
        <v>29</v>
      </c>
      <c r="DP379" s="52">
        <v>30</v>
      </c>
      <c r="DQ379" s="45"/>
    </row>
    <row r="380" spans="30:121" ht="22.5" customHeight="1" x14ac:dyDescent="0.3">
      <c r="AD380"/>
      <c r="BF380"/>
      <c r="BG380"/>
      <c r="BH380"/>
      <c r="BI380"/>
      <c r="BJ380"/>
      <c r="BK380"/>
      <c r="BL380"/>
      <c r="BM380"/>
      <c r="BN380"/>
      <c r="BX380"/>
      <c r="BY380" s="42"/>
      <c r="BZ380" s="53"/>
      <c r="CA380" s="54"/>
      <c r="CB380" s="62"/>
      <c r="CC380" s="55"/>
      <c r="CD380" s="55"/>
      <c r="CE380" s="55"/>
      <c r="CF380" s="55"/>
      <c r="CG380" s="55"/>
      <c r="CH380" s="55"/>
      <c r="CI380" s="55"/>
      <c r="CJ380" s="55"/>
      <c r="CK380" s="55"/>
      <c r="CL380" s="55"/>
      <c r="CM380" s="55"/>
      <c r="CN380" s="55"/>
      <c r="CO380" s="55"/>
      <c r="CP380" s="55"/>
      <c r="CQ380" s="55"/>
      <c r="CR380" s="55"/>
      <c r="CS380" s="55"/>
      <c r="CT380" s="55"/>
      <c r="CU380" s="55"/>
      <c r="CV380" s="55"/>
      <c r="CW380" s="55"/>
      <c r="CX380" s="55"/>
      <c r="CY380" s="55"/>
      <c r="CZ380" s="55"/>
      <c r="DA380" s="55"/>
      <c r="DB380" s="55"/>
      <c r="DC380" s="55"/>
      <c r="DD380" s="55"/>
      <c r="DE380" s="55"/>
      <c r="DF380" s="55"/>
      <c r="DG380" s="55"/>
      <c r="DH380" s="55"/>
      <c r="DI380" s="55"/>
      <c r="DJ380" s="55"/>
      <c r="DK380" s="56"/>
      <c r="DL380" s="56"/>
      <c r="DM380" s="56"/>
      <c r="DN380" s="56"/>
      <c r="DO380" s="56"/>
      <c r="DP380" s="56"/>
      <c r="DQ380" s="45"/>
    </row>
    <row r="381" spans="30:121" ht="22.5" customHeight="1" x14ac:dyDescent="0.3">
      <c r="AD381"/>
      <c r="BF381"/>
      <c r="BG381"/>
      <c r="BH381"/>
      <c r="BI381"/>
      <c r="BJ381"/>
      <c r="BK381"/>
      <c r="BL381"/>
      <c r="BM381"/>
      <c r="BN381"/>
      <c r="BX381"/>
      <c r="BY381" s="42"/>
      <c r="BZ381" s="57" t="s">
        <v>17</v>
      </c>
      <c r="CA381" s="58" t="str">
        <f t="shared" ref="CA381" si="983">DB377</f>
        <v>B2</v>
      </c>
      <c r="CB381" s="151"/>
      <c r="CC381" s="151"/>
      <c r="CD381" s="151"/>
      <c r="CE381" s="151"/>
      <c r="CF381" s="151"/>
      <c r="CG381" s="151"/>
      <c r="CH381" s="151"/>
      <c r="CI381" s="151"/>
      <c r="CJ381" s="151"/>
      <c r="CK381" s="152"/>
      <c r="CL381" s="52" t="s">
        <v>8</v>
      </c>
      <c r="CM381" s="52">
        <v>1</v>
      </c>
      <c r="CN381" s="52">
        <v>2</v>
      </c>
      <c r="CO381" s="52">
        <v>3</v>
      </c>
      <c r="CP381" s="52">
        <v>4</v>
      </c>
      <c r="CQ381" s="52">
        <v>5</v>
      </c>
      <c r="CR381" s="52">
        <v>6</v>
      </c>
      <c r="CS381" s="52">
        <v>7</v>
      </c>
      <c r="CT381" s="52">
        <v>8</v>
      </c>
      <c r="CU381" s="52">
        <v>9</v>
      </c>
      <c r="CV381" s="52">
        <v>10</v>
      </c>
      <c r="CW381" s="52">
        <v>11</v>
      </c>
      <c r="CX381" s="52">
        <v>12</v>
      </c>
      <c r="CY381" s="52">
        <v>13</v>
      </c>
      <c r="CZ381" s="52">
        <v>14</v>
      </c>
      <c r="DA381" s="52">
        <v>15</v>
      </c>
      <c r="DB381" s="52">
        <v>16</v>
      </c>
      <c r="DC381" s="52">
        <v>17</v>
      </c>
      <c r="DD381" s="52">
        <v>18</v>
      </c>
      <c r="DE381" s="52">
        <v>19</v>
      </c>
      <c r="DF381" s="52">
        <v>20</v>
      </c>
      <c r="DG381" s="52">
        <v>21</v>
      </c>
      <c r="DH381" s="52">
        <v>22</v>
      </c>
      <c r="DI381" s="52">
        <v>23</v>
      </c>
      <c r="DJ381" s="52">
        <v>24</v>
      </c>
      <c r="DK381" s="52">
        <v>25</v>
      </c>
      <c r="DL381" s="52">
        <v>26</v>
      </c>
      <c r="DM381" s="52">
        <v>27</v>
      </c>
      <c r="DN381" s="52">
        <v>28</v>
      </c>
      <c r="DO381" s="52">
        <v>29</v>
      </c>
      <c r="DP381" s="52">
        <v>30</v>
      </c>
      <c r="DQ381" s="45"/>
    </row>
    <row r="382" spans="30:121" ht="22.5" customHeight="1" thickBot="1" x14ac:dyDescent="0.35">
      <c r="AD382"/>
      <c r="BF382"/>
      <c r="BG382"/>
      <c r="BH382"/>
      <c r="BI382"/>
      <c r="BJ382"/>
      <c r="BK382"/>
      <c r="BL382"/>
      <c r="BM382"/>
      <c r="BN382"/>
      <c r="BX382"/>
      <c r="BY382" s="59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1"/>
    </row>
    <row r="383" spans="30:121" ht="22.5" customHeight="1" thickTop="1" x14ac:dyDescent="0.35">
      <c r="AD383"/>
      <c r="BF383"/>
      <c r="BG383"/>
      <c r="BH383"/>
      <c r="BI383"/>
      <c r="BJ383"/>
      <c r="BK383"/>
      <c r="BL383"/>
      <c r="BM383"/>
      <c r="BN383"/>
      <c r="BX383"/>
      <c r="BY383" s="145">
        <f t="shared" ref="BY383" si="984">BQ384</f>
        <v>0.49305555555555558</v>
      </c>
      <c r="BZ383" s="146"/>
      <c r="CA383" s="39"/>
      <c r="CB383" s="39"/>
      <c r="CC383" s="133">
        <f t="shared" ref="CC383" si="985">BP385</f>
        <v>15</v>
      </c>
      <c r="CD383" s="133"/>
      <c r="CE383" s="135"/>
      <c r="CF383" s="135"/>
      <c r="CG383" s="135"/>
      <c r="CH383" s="135"/>
      <c r="CI383" s="135"/>
      <c r="CJ383" s="135"/>
      <c r="CK383" s="40"/>
      <c r="CL383" s="39"/>
      <c r="CM383" s="39"/>
      <c r="CN383" s="39"/>
      <c r="CO383" s="39"/>
      <c r="CP383" s="39"/>
      <c r="CQ383" s="39"/>
      <c r="CR383" s="39"/>
      <c r="CS383" s="39"/>
      <c r="CT383" s="39"/>
      <c r="CU383" s="39"/>
      <c r="CV383" s="39"/>
      <c r="CW383" s="39"/>
      <c r="CX383" s="39"/>
      <c r="CY383" s="39"/>
      <c r="CZ383" s="39"/>
      <c r="DA383" s="39"/>
      <c r="DB383" s="39"/>
      <c r="DC383" s="39"/>
      <c r="DD383" s="39"/>
      <c r="DE383" s="39"/>
      <c r="DF383" s="39"/>
      <c r="DG383" s="39"/>
      <c r="DH383" s="39"/>
      <c r="DI383" s="39"/>
      <c r="DJ383" s="39"/>
      <c r="DK383" s="39"/>
      <c r="DL383" s="39"/>
      <c r="DM383" s="39"/>
      <c r="DN383" s="39"/>
      <c r="DO383" s="39"/>
      <c r="DP383" s="39"/>
      <c r="DQ383" s="41"/>
    </row>
    <row r="384" spans="30:121" ht="22.5" customHeight="1" x14ac:dyDescent="0.3">
      <c r="AD384"/>
      <c r="BF384"/>
      <c r="BG384"/>
      <c r="BH384"/>
      <c r="BI384"/>
      <c r="BJ384"/>
      <c r="BK384"/>
      <c r="BL384"/>
      <c r="BM384"/>
      <c r="BN384"/>
      <c r="BP384" t="str">
        <f t="shared" ref="BP384:BU385" si="986">E96</f>
        <v>kolo</v>
      </c>
      <c r="BQ384">
        <f t="shared" si="986"/>
        <v>0.49305555555555558</v>
      </c>
      <c r="BR384">
        <f t="shared" si="986"/>
        <v>95</v>
      </c>
      <c r="BS384" t="str">
        <f t="shared" si="986"/>
        <v>HŘIŠTĚ</v>
      </c>
      <c r="BT384" t="str">
        <f t="shared" si="986"/>
        <v>N4</v>
      </c>
      <c r="BU384" t="str">
        <f t="shared" si="986"/>
        <v>B1</v>
      </c>
      <c r="BV384" t="str">
        <f t="shared" ref="BV384" si="987">K96</f>
        <v>:</v>
      </c>
      <c r="BW384" t="str">
        <f>L96</f>
        <v>C2</v>
      </c>
      <c r="BX384"/>
      <c r="BY384" s="42"/>
      <c r="BZ384" s="136" t="str">
        <f t="shared" ref="BZ384" si="988">BP384</f>
        <v>kolo</v>
      </c>
      <c r="CA384" s="136"/>
      <c r="CB384" s="136"/>
      <c r="CC384" s="134"/>
      <c r="CD384" s="134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202">
        <f t="shared" ref="CS384" si="989">BR384</f>
        <v>95</v>
      </c>
      <c r="CT384" s="202"/>
      <c r="CU384" s="199" t="s">
        <v>9</v>
      </c>
      <c r="CV384" s="199"/>
      <c r="CW384" s="199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4"/>
      <c r="DL384" s="200" t="s">
        <v>10</v>
      </c>
      <c r="DM384" s="200"/>
      <c r="DN384" s="200"/>
      <c r="DO384" s="201">
        <f t="shared" ref="DO384" si="990">BS385</f>
        <v>1</v>
      </c>
      <c r="DP384" s="201"/>
      <c r="DQ384" s="45"/>
    </row>
    <row r="385" spans="30:121" ht="22.5" customHeight="1" x14ac:dyDescent="0.3">
      <c r="AD385"/>
      <c r="BF385"/>
      <c r="BG385"/>
      <c r="BH385"/>
      <c r="BI385"/>
      <c r="BJ385"/>
      <c r="BK385"/>
      <c r="BL385"/>
      <c r="BM385"/>
      <c r="BN385"/>
      <c r="BP385">
        <f t="shared" si="986"/>
        <v>15</v>
      </c>
      <c r="BQ385">
        <f t="shared" si="986"/>
        <v>0</v>
      </c>
      <c r="BR385" t="str">
        <f t="shared" si="986"/>
        <v>zápas</v>
      </c>
      <c r="BS385">
        <f t="shared" si="986"/>
        <v>1</v>
      </c>
      <c r="BT385">
        <f t="shared" si="986"/>
        <v>0</v>
      </c>
      <c r="BU385" t="str">
        <f t="shared" ca="1" si="986"/>
        <v>Č.Pečky "B"</v>
      </c>
      <c r="BW385" t="str">
        <f ca="1">L97</f>
        <v>Prok.Velikého "A"</v>
      </c>
      <c r="BX385"/>
      <c r="BY385" s="42"/>
      <c r="BZ385" s="46"/>
      <c r="CA385" s="46"/>
      <c r="CB385" s="46"/>
      <c r="CC385" s="46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202"/>
      <c r="CT385" s="202"/>
      <c r="CU385" s="199"/>
      <c r="CV385" s="199"/>
      <c r="CW385" s="199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4"/>
      <c r="DL385" s="200"/>
      <c r="DM385" s="200"/>
      <c r="DN385" s="200"/>
      <c r="DO385" s="201"/>
      <c r="DP385" s="201"/>
      <c r="DQ385" s="45"/>
    </row>
    <row r="386" spans="30:121" ht="22.5" customHeight="1" x14ac:dyDescent="0.3">
      <c r="AD386"/>
      <c r="BF386"/>
      <c r="BG386"/>
      <c r="BH386"/>
      <c r="BI386"/>
      <c r="BJ386"/>
      <c r="BK386"/>
      <c r="BL386"/>
      <c r="BM386"/>
      <c r="BN386"/>
      <c r="BX386"/>
      <c r="BY386" s="42"/>
      <c r="BZ386" s="47"/>
      <c r="CA386" s="47"/>
      <c r="CB386" s="47"/>
      <c r="CC386" s="47"/>
      <c r="CD386" s="132" t="s">
        <v>13</v>
      </c>
      <c r="CE386" s="132"/>
      <c r="CF386" s="132" t="str">
        <f t="shared" ref="CF386" si="991">BU384</f>
        <v>B1</v>
      </c>
      <c r="CG386" s="132" t="s">
        <v>14</v>
      </c>
      <c r="CH386" s="132" t="str">
        <f t="shared" ref="CH386" si="992">IF(BU322="","",LOOKUP(CF386,$B$2:$B$51,$C$2:$C$48))</f>
        <v/>
      </c>
      <c r="CI386" s="132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7"/>
      <c r="CV386" s="47"/>
      <c r="CW386" s="47"/>
      <c r="CX386" s="47"/>
      <c r="CY386" s="47"/>
      <c r="CZ386" s="132" t="s">
        <v>13</v>
      </c>
      <c r="DA386" s="132"/>
      <c r="DB386" s="132" t="str">
        <f t="shared" ref="DB386" si="993">BW384</f>
        <v>C2</v>
      </c>
      <c r="DC386" s="132" t="s">
        <v>14</v>
      </c>
      <c r="DD386" s="132" t="str">
        <f t="shared" ref="DD386" si="994">IF(BW322="","",LOOKUP(DB386,$B$2:$B$51,$C$2:$C$48))</f>
        <v/>
      </c>
      <c r="DE386" s="132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5"/>
    </row>
    <row r="387" spans="30:121" ht="22.5" customHeight="1" x14ac:dyDescent="0.3">
      <c r="AD387"/>
      <c r="BF387"/>
      <c r="BG387"/>
      <c r="BH387"/>
      <c r="BI387"/>
      <c r="BJ387"/>
      <c r="BK387"/>
      <c r="BL387"/>
      <c r="BM387"/>
      <c r="BN387"/>
      <c r="BX387"/>
      <c r="BY387" s="42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  <c r="CZ387" s="47"/>
      <c r="DA387" s="47"/>
      <c r="DB387" s="47"/>
      <c r="DC387" s="47"/>
      <c r="DD387" s="47"/>
      <c r="DE387" s="47"/>
      <c r="DF387" s="47"/>
      <c r="DG387" s="47"/>
      <c r="DH387" s="47"/>
      <c r="DI387" s="47"/>
      <c r="DJ387" s="47"/>
      <c r="DK387" s="49"/>
      <c r="DL387" s="49"/>
      <c r="DM387" s="49"/>
      <c r="DN387" s="49"/>
      <c r="DO387" s="49"/>
      <c r="DP387" s="49"/>
      <c r="DQ387" s="45"/>
    </row>
    <row r="388" spans="30:121" ht="22.5" customHeight="1" x14ac:dyDescent="0.3">
      <c r="AD388"/>
      <c r="BF388"/>
      <c r="BG388"/>
      <c r="BH388"/>
      <c r="BI388"/>
      <c r="BJ388"/>
      <c r="BK388"/>
      <c r="BL388"/>
      <c r="BM388"/>
      <c r="BN388"/>
      <c r="BX388"/>
      <c r="BY388" s="42"/>
      <c r="BZ388" s="50" t="s">
        <v>17</v>
      </c>
      <c r="CA388" s="51" t="str">
        <f t="shared" ref="CA388" si="995">CF386</f>
        <v>B1</v>
      </c>
      <c r="CB388" s="148"/>
      <c r="CC388" s="148"/>
      <c r="CD388" s="148"/>
      <c r="CE388" s="148"/>
      <c r="CF388" s="148"/>
      <c r="CG388" s="148"/>
      <c r="CH388" s="148"/>
      <c r="CI388" s="148"/>
      <c r="CJ388" s="148"/>
      <c r="CK388" s="149"/>
      <c r="CL388" s="52" t="s">
        <v>8</v>
      </c>
      <c r="CM388" s="52">
        <v>1</v>
      </c>
      <c r="CN388" s="52">
        <v>2</v>
      </c>
      <c r="CO388" s="52">
        <v>3</v>
      </c>
      <c r="CP388" s="52">
        <v>4</v>
      </c>
      <c r="CQ388" s="52">
        <v>5</v>
      </c>
      <c r="CR388" s="52">
        <v>6</v>
      </c>
      <c r="CS388" s="52">
        <v>7</v>
      </c>
      <c r="CT388" s="52">
        <v>8</v>
      </c>
      <c r="CU388" s="52">
        <v>9</v>
      </c>
      <c r="CV388" s="52">
        <v>10</v>
      </c>
      <c r="CW388" s="52">
        <v>11</v>
      </c>
      <c r="CX388" s="52">
        <v>12</v>
      </c>
      <c r="CY388" s="52">
        <v>13</v>
      </c>
      <c r="CZ388" s="52">
        <v>14</v>
      </c>
      <c r="DA388" s="52">
        <v>15</v>
      </c>
      <c r="DB388" s="52">
        <v>16</v>
      </c>
      <c r="DC388" s="52">
        <v>17</v>
      </c>
      <c r="DD388" s="52">
        <v>18</v>
      </c>
      <c r="DE388" s="52">
        <v>19</v>
      </c>
      <c r="DF388" s="52">
        <v>20</v>
      </c>
      <c r="DG388" s="52">
        <v>21</v>
      </c>
      <c r="DH388" s="52">
        <v>22</v>
      </c>
      <c r="DI388" s="52">
        <v>23</v>
      </c>
      <c r="DJ388" s="52">
        <v>24</v>
      </c>
      <c r="DK388" s="52">
        <v>25</v>
      </c>
      <c r="DL388" s="52">
        <v>26</v>
      </c>
      <c r="DM388" s="52">
        <v>27</v>
      </c>
      <c r="DN388" s="52">
        <v>28</v>
      </c>
      <c r="DO388" s="52">
        <v>29</v>
      </c>
      <c r="DP388" s="52">
        <v>30</v>
      </c>
      <c r="DQ388" s="45"/>
    </row>
    <row r="389" spans="30:121" ht="22.5" customHeight="1" x14ac:dyDescent="0.3">
      <c r="AD389"/>
      <c r="BF389"/>
      <c r="BG389"/>
      <c r="BH389"/>
      <c r="BI389"/>
      <c r="BJ389"/>
      <c r="BK389"/>
      <c r="BL389"/>
      <c r="BM389"/>
      <c r="BN389"/>
      <c r="BX389"/>
      <c r="BY389" s="42"/>
      <c r="BZ389" s="53"/>
      <c r="CA389" s="54"/>
      <c r="CB389" s="62"/>
      <c r="CC389" s="55"/>
      <c r="CD389" s="55"/>
      <c r="CE389" s="55"/>
      <c r="CF389" s="55"/>
      <c r="CG389" s="55"/>
      <c r="CH389" s="55"/>
      <c r="CI389" s="55"/>
      <c r="CJ389" s="55"/>
      <c r="CK389" s="55"/>
      <c r="CL389" s="55"/>
      <c r="CM389" s="55"/>
      <c r="CN389" s="55"/>
      <c r="CO389" s="55"/>
      <c r="CP389" s="55"/>
      <c r="CQ389" s="55"/>
      <c r="CR389" s="55"/>
      <c r="CS389" s="55"/>
      <c r="CT389" s="55"/>
      <c r="CU389" s="55"/>
      <c r="CV389" s="55"/>
      <c r="CW389" s="55"/>
      <c r="CX389" s="55"/>
      <c r="CY389" s="55"/>
      <c r="CZ389" s="55"/>
      <c r="DA389" s="55"/>
      <c r="DB389" s="55"/>
      <c r="DC389" s="55"/>
      <c r="DD389" s="55"/>
      <c r="DE389" s="55"/>
      <c r="DF389" s="55"/>
      <c r="DG389" s="55"/>
      <c r="DH389" s="55"/>
      <c r="DI389" s="55"/>
      <c r="DJ389" s="55"/>
      <c r="DK389" s="56"/>
      <c r="DL389" s="56"/>
      <c r="DM389" s="56"/>
      <c r="DN389" s="56"/>
      <c r="DO389" s="56"/>
      <c r="DP389" s="56"/>
      <c r="DQ389" s="45"/>
    </row>
    <row r="390" spans="30:121" ht="22.5" customHeight="1" x14ac:dyDescent="0.3">
      <c r="AD390"/>
      <c r="BF390"/>
      <c r="BG390"/>
      <c r="BH390"/>
      <c r="BI390"/>
      <c r="BJ390"/>
      <c r="BK390"/>
      <c r="BL390"/>
      <c r="BM390"/>
      <c r="BN390"/>
      <c r="BX390"/>
      <c r="BY390" s="42"/>
      <c r="BZ390" s="57" t="s">
        <v>17</v>
      </c>
      <c r="CA390" s="58" t="str">
        <f t="shared" ref="CA390" si="996">DB386</f>
        <v>C2</v>
      </c>
      <c r="CB390" s="151"/>
      <c r="CC390" s="151"/>
      <c r="CD390" s="151"/>
      <c r="CE390" s="151"/>
      <c r="CF390" s="151"/>
      <c r="CG390" s="151"/>
      <c r="CH390" s="151"/>
      <c r="CI390" s="151"/>
      <c r="CJ390" s="151"/>
      <c r="CK390" s="152"/>
      <c r="CL390" s="52" t="s">
        <v>8</v>
      </c>
      <c r="CM390" s="52">
        <v>1</v>
      </c>
      <c r="CN390" s="52">
        <v>2</v>
      </c>
      <c r="CO390" s="52">
        <v>3</v>
      </c>
      <c r="CP390" s="52">
        <v>4</v>
      </c>
      <c r="CQ390" s="52">
        <v>5</v>
      </c>
      <c r="CR390" s="52">
        <v>6</v>
      </c>
      <c r="CS390" s="52">
        <v>7</v>
      </c>
      <c r="CT390" s="52">
        <v>8</v>
      </c>
      <c r="CU390" s="52">
        <v>9</v>
      </c>
      <c r="CV390" s="52">
        <v>10</v>
      </c>
      <c r="CW390" s="52">
        <v>11</v>
      </c>
      <c r="CX390" s="52">
        <v>12</v>
      </c>
      <c r="CY390" s="52">
        <v>13</v>
      </c>
      <c r="CZ390" s="52">
        <v>14</v>
      </c>
      <c r="DA390" s="52">
        <v>15</v>
      </c>
      <c r="DB390" s="52">
        <v>16</v>
      </c>
      <c r="DC390" s="52">
        <v>17</v>
      </c>
      <c r="DD390" s="52">
        <v>18</v>
      </c>
      <c r="DE390" s="52">
        <v>19</v>
      </c>
      <c r="DF390" s="52">
        <v>20</v>
      </c>
      <c r="DG390" s="52">
        <v>21</v>
      </c>
      <c r="DH390" s="52">
        <v>22</v>
      </c>
      <c r="DI390" s="52">
        <v>23</v>
      </c>
      <c r="DJ390" s="52">
        <v>24</v>
      </c>
      <c r="DK390" s="52">
        <v>25</v>
      </c>
      <c r="DL390" s="52">
        <v>26</v>
      </c>
      <c r="DM390" s="52">
        <v>27</v>
      </c>
      <c r="DN390" s="52">
        <v>28</v>
      </c>
      <c r="DO390" s="52">
        <v>29</v>
      </c>
      <c r="DP390" s="52">
        <v>30</v>
      </c>
      <c r="DQ390" s="45"/>
    </row>
    <row r="391" spans="30:121" ht="22.5" customHeight="1" thickBot="1" x14ac:dyDescent="0.35">
      <c r="AD391"/>
      <c r="BF391"/>
      <c r="BG391"/>
      <c r="BH391"/>
      <c r="BI391"/>
      <c r="BJ391"/>
      <c r="BK391"/>
      <c r="BL391"/>
      <c r="BM391"/>
      <c r="BN391"/>
      <c r="BX391"/>
      <c r="BY391" s="59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  <c r="CR391" s="60"/>
      <c r="CS391" s="60"/>
      <c r="CT391" s="60"/>
      <c r="CU391" s="60"/>
      <c r="CV391" s="60"/>
      <c r="CW391" s="60"/>
      <c r="CX391" s="60"/>
      <c r="CY391" s="60"/>
      <c r="CZ391" s="60"/>
      <c r="DA391" s="60"/>
      <c r="DB391" s="60"/>
      <c r="DC391" s="60"/>
      <c r="DD391" s="60"/>
      <c r="DE391" s="60"/>
      <c r="DF391" s="60"/>
      <c r="DG391" s="60"/>
      <c r="DH391" s="60"/>
      <c r="DI391" s="60"/>
      <c r="DJ391" s="60"/>
      <c r="DK391" s="60"/>
      <c r="DL391" s="60"/>
      <c r="DM391" s="60"/>
      <c r="DN391" s="60"/>
      <c r="DO391" s="60"/>
      <c r="DP391" s="60"/>
      <c r="DQ391" s="61"/>
    </row>
    <row r="392" spans="30:121" ht="22.5" customHeight="1" thickTop="1" x14ac:dyDescent="0.35">
      <c r="AD392"/>
      <c r="BF392"/>
      <c r="BG392"/>
      <c r="BH392"/>
      <c r="BI392"/>
      <c r="BJ392"/>
      <c r="BK392"/>
      <c r="BL392"/>
      <c r="BM392"/>
      <c r="BN392"/>
      <c r="BX392"/>
      <c r="BY392" s="145">
        <f t="shared" ref="BY392" si="997">BQ393</f>
        <v>0.50347222222222221</v>
      </c>
      <c r="BZ392" s="146"/>
      <c r="CA392" s="39"/>
      <c r="CB392" s="39"/>
      <c r="CC392" s="133">
        <f t="shared" ref="CC392" si="998">BP394</f>
        <v>16</v>
      </c>
      <c r="CD392" s="133"/>
      <c r="CE392" s="135"/>
      <c r="CF392" s="135"/>
      <c r="CG392" s="135"/>
      <c r="CH392" s="135"/>
      <c r="CI392" s="135"/>
      <c r="CJ392" s="135"/>
      <c r="CK392" s="40"/>
      <c r="CL392" s="39"/>
      <c r="CM392" s="39"/>
      <c r="CN392" s="39"/>
      <c r="CO392" s="39"/>
      <c r="CP392" s="39"/>
      <c r="CQ392" s="39"/>
      <c r="CR392" s="39"/>
      <c r="CS392" s="39"/>
      <c r="CT392" s="39"/>
      <c r="CU392" s="39"/>
      <c r="CV392" s="39"/>
      <c r="CW392" s="39"/>
      <c r="CX392" s="39"/>
      <c r="CY392" s="39"/>
      <c r="CZ392" s="39"/>
      <c r="DA392" s="39"/>
      <c r="DB392" s="39"/>
      <c r="DC392" s="39"/>
      <c r="DD392" s="39"/>
      <c r="DE392" s="39"/>
      <c r="DF392" s="39"/>
      <c r="DG392" s="39"/>
      <c r="DH392" s="39"/>
      <c r="DI392" s="39"/>
      <c r="DJ392" s="39"/>
      <c r="DK392" s="39"/>
      <c r="DL392" s="39"/>
      <c r="DM392" s="39"/>
      <c r="DN392" s="39"/>
      <c r="DO392" s="39"/>
      <c r="DP392" s="39"/>
      <c r="DQ392" s="41"/>
    </row>
    <row r="393" spans="30:121" ht="22.5" customHeight="1" x14ac:dyDescent="0.3">
      <c r="AD393"/>
      <c r="BF393"/>
      <c r="BG393"/>
      <c r="BH393"/>
      <c r="BI393"/>
      <c r="BJ393"/>
      <c r="BK393"/>
      <c r="BL393"/>
      <c r="BM393"/>
      <c r="BN393"/>
      <c r="BP393" t="str">
        <f t="shared" ref="BP393:BU394" si="999">E98</f>
        <v>kolo</v>
      </c>
      <c r="BQ393">
        <f t="shared" si="999"/>
        <v>0.50347222222222221</v>
      </c>
      <c r="BR393">
        <f t="shared" si="999"/>
        <v>96</v>
      </c>
      <c r="BS393" t="str">
        <f t="shared" si="999"/>
        <v>HŘIŠTĚ</v>
      </c>
      <c r="BT393" t="str">
        <f t="shared" si="999"/>
        <v>U1</v>
      </c>
      <c r="BU393" t="str">
        <f t="shared" si="999"/>
        <v>poražený N1</v>
      </c>
      <c r="BV393" t="str">
        <f t="shared" ref="BV393" si="1000">K98</f>
        <v>:</v>
      </c>
      <c r="BW393" t="str">
        <f>L98</f>
        <v>poražený N3</v>
      </c>
      <c r="BX393"/>
      <c r="BY393" s="42"/>
      <c r="BZ393" s="136" t="str">
        <f t="shared" ref="BZ393" si="1001">BP393</f>
        <v>kolo</v>
      </c>
      <c r="CA393" s="136"/>
      <c r="CB393" s="136"/>
      <c r="CC393" s="134"/>
      <c r="CD393" s="134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202">
        <f t="shared" ref="CS393" si="1002">BR393</f>
        <v>96</v>
      </c>
      <c r="CT393" s="202"/>
      <c r="CU393" s="199" t="s">
        <v>9</v>
      </c>
      <c r="CV393" s="199"/>
      <c r="CW393" s="199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4"/>
      <c r="DL393" s="200" t="s">
        <v>10</v>
      </c>
      <c r="DM393" s="200"/>
      <c r="DN393" s="200"/>
      <c r="DO393" s="201">
        <f t="shared" ref="DO393" si="1003">BS394</f>
        <v>4</v>
      </c>
      <c r="DP393" s="201"/>
      <c r="DQ393" s="45"/>
    </row>
    <row r="394" spans="30:121" ht="22.5" customHeight="1" x14ac:dyDescent="0.3">
      <c r="AD394"/>
      <c r="BF394"/>
      <c r="BG394"/>
      <c r="BH394"/>
      <c r="BI394"/>
      <c r="BJ394"/>
      <c r="BK394"/>
      <c r="BL394"/>
      <c r="BM394"/>
      <c r="BN394"/>
      <c r="BP394">
        <f t="shared" si="999"/>
        <v>16</v>
      </c>
      <c r="BQ394">
        <f t="shared" si="999"/>
        <v>0</v>
      </c>
      <c r="BR394" t="str">
        <f t="shared" si="999"/>
        <v>zápas</v>
      </c>
      <c r="BS394">
        <f t="shared" si="999"/>
        <v>4</v>
      </c>
      <c r="BT394">
        <f t="shared" si="999"/>
        <v>0</v>
      </c>
      <c r="BU394" t="str">
        <f t="shared" ca="1" si="999"/>
        <v>Veltruby "B"</v>
      </c>
      <c r="BW394" t="str">
        <f ca="1">L99</f>
        <v>V.Osek "B"</v>
      </c>
      <c r="BX394"/>
      <c r="BY394" s="42"/>
      <c r="BZ394" s="46"/>
      <c r="CA394" s="46"/>
      <c r="CB394" s="46"/>
      <c r="CC394" s="46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202"/>
      <c r="CT394" s="202"/>
      <c r="CU394" s="199"/>
      <c r="CV394" s="199"/>
      <c r="CW394" s="199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4"/>
      <c r="DL394" s="200"/>
      <c r="DM394" s="200"/>
      <c r="DN394" s="200"/>
      <c r="DO394" s="201"/>
      <c r="DP394" s="201"/>
      <c r="DQ394" s="45"/>
    </row>
    <row r="395" spans="30:121" ht="22.5" customHeight="1" x14ac:dyDescent="0.3">
      <c r="AD395"/>
      <c r="BF395"/>
      <c r="BG395"/>
      <c r="BH395"/>
      <c r="BI395"/>
      <c r="BJ395"/>
      <c r="BK395"/>
      <c r="BL395"/>
      <c r="BM395"/>
      <c r="BN395"/>
      <c r="BX395"/>
      <c r="BY395" s="42"/>
      <c r="BZ395" s="47"/>
      <c r="CA395" s="47"/>
      <c r="CB395" s="47"/>
      <c r="CC395" s="47"/>
      <c r="CD395" s="132" t="s">
        <v>13</v>
      </c>
      <c r="CE395" s="132"/>
      <c r="CF395" s="132" t="str">
        <f t="shared" ref="CF395" si="1004">BU393</f>
        <v>poražený N1</v>
      </c>
      <c r="CG395" s="132" t="s">
        <v>14</v>
      </c>
      <c r="CH395" s="132" t="str">
        <f t="shared" ref="CH395" si="1005">IF(BU331="","",LOOKUP(CF395,$B$2:$B$51,$C$2:$C$48))</f>
        <v/>
      </c>
      <c r="CI395" s="132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7"/>
      <c r="CV395" s="47"/>
      <c r="CW395" s="47"/>
      <c r="CX395" s="47"/>
      <c r="CY395" s="47"/>
      <c r="CZ395" s="132" t="s">
        <v>13</v>
      </c>
      <c r="DA395" s="132"/>
      <c r="DB395" s="132" t="str">
        <f t="shared" ref="DB395" si="1006">BW393</f>
        <v>poražený N3</v>
      </c>
      <c r="DC395" s="132" t="s">
        <v>14</v>
      </c>
      <c r="DD395" s="132" t="str">
        <f t="shared" ref="DD395" si="1007">IF(BW331="","",LOOKUP(DB395,$B$2:$B$51,$C$2:$C$48))</f>
        <v/>
      </c>
      <c r="DE395" s="132"/>
      <c r="DF395" s="48"/>
      <c r="DG395" s="48"/>
      <c r="DH395" s="48"/>
      <c r="DI395" s="48"/>
      <c r="DJ395" s="48"/>
      <c r="DK395" s="48"/>
      <c r="DL395" s="48"/>
      <c r="DM395" s="48"/>
      <c r="DN395" s="48"/>
      <c r="DO395" s="48"/>
      <c r="DP395" s="48"/>
      <c r="DQ395" s="45"/>
    </row>
    <row r="396" spans="30:121" ht="22.5" customHeight="1" x14ac:dyDescent="0.3">
      <c r="AD396"/>
      <c r="BF396"/>
      <c r="BG396"/>
      <c r="BH396"/>
      <c r="BI396"/>
      <c r="BJ396"/>
      <c r="BK396"/>
      <c r="BL396"/>
      <c r="BM396"/>
      <c r="BN396"/>
      <c r="BX396"/>
      <c r="BY396" s="42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  <c r="CZ396" s="47"/>
      <c r="DA396" s="47"/>
      <c r="DB396" s="47"/>
      <c r="DC396" s="47"/>
      <c r="DD396" s="47"/>
      <c r="DE396" s="47"/>
      <c r="DF396" s="47"/>
      <c r="DG396" s="47"/>
      <c r="DH396" s="47"/>
      <c r="DI396" s="47"/>
      <c r="DJ396" s="47"/>
      <c r="DK396" s="49"/>
      <c r="DL396" s="49"/>
      <c r="DM396" s="49"/>
      <c r="DN396" s="49"/>
      <c r="DO396" s="49"/>
      <c r="DP396" s="49"/>
      <c r="DQ396" s="45"/>
    </row>
    <row r="397" spans="30:121" ht="22.5" customHeight="1" x14ac:dyDescent="0.3">
      <c r="AD397"/>
      <c r="BF397"/>
      <c r="BG397"/>
      <c r="BH397"/>
      <c r="BI397"/>
      <c r="BJ397"/>
      <c r="BK397"/>
      <c r="BL397"/>
      <c r="BM397"/>
      <c r="BN397"/>
      <c r="BX397"/>
      <c r="BY397" s="42"/>
      <c r="BZ397" s="50" t="s">
        <v>17</v>
      </c>
      <c r="CA397" s="147" t="str">
        <f t="shared" ref="CA397" si="1008">CF395</f>
        <v>poražený N1</v>
      </c>
      <c r="CB397" s="147"/>
      <c r="CC397" s="147"/>
      <c r="CD397" s="147"/>
      <c r="CE397" s="148"/>
      <c r="CF397" s="148"/>
      <c r="CG397" s="148"/>
      <c r="CH397" s="148"/>
      <c r="CI397" s="148"/>
      <c r="CJ397" s="148"/>
      <c r="CK397" s="149"/>
      <c r="CL397" s="52" t="s">
        <v>8</v>
      </c>
      <c r="CM397" s="52">
        <v>1</v>
      </c>
      <c r="CN397" s="52">
        <v>2</v>
      </c>
      <c r="CO397" s="52">
        <v>3</v>
      </c>
      <c r="CP397" s="52">
        <v>4</v>
      </c>
      <c r="CQ397" s="52">
        <v>5</v>
      </c>
      <c r="CR397" s="52">
        <v>6</v>
      </c>
      <c r="CS397" s="52">
        <v>7</v>
      </c>
      <c r="CT397" s="52">
        <v>8</v>
      </c>
      <c r="CU397" s="52">
        <v>9</v>
      </c>
      <c r="CV397" s="52">
        <v>10</v>
      </c>
      <c r="CW397" s="52">
        <v>11</v>
      </c>
      <c r="CX397" s="52">
        <v>12</v>
      </c>
      <c r="CY397" s="52">
        <v>13</v>
      </c>
      <c r="CZ397" s="52">
        <v>14</v>
      </c>
      <c r="DA397" s="52">
        <v>15</v>
      </c>
      <c r="DB397" s="52">
        <v>16</v>
      </c>
      <c r="DC397" s="52">
        <v>17</v>
      </c>
      <c r="DD397" s="52">
        <v>18</v>
      </c>
      <c r="DE397" s="52">
        <v>19</v>
      </c>
      <c r="DF397" s="52">
        <v>20</v>
      </c>
      <c r="DG397" s="52">
        <v>21</v>
      </c>
      <c r="DH397" s="52">
        <v>22</v>
      </c>
      <c r="DI397" s="52">
        <v>23</v>
      </c>
      <c r="DJ397" s="52">
        <v>24</v>
      </c>
      <c r="DK397" s="52">
        <v>25</v>
      </c>
      <c r="DL397" s="52">
        <v>26</v>
      </c>
      <c r="DM397" s="52">
        <v>27</v>
      </c>
      <c r="DN397" s="52">
        <v>28</v>
      </c>
      <c r="DO397" s="52">
        <v>29</v>
      </c>
      <c r="DP397" s="52">
        <v>30</v>
      </c>
      <c r="DQ397" s="45"/>
    </row>
    <row r="398" spans="30:121" ht="22.5" customHeight="1" x14ac:dyDescent="0.3">
      <c r="AD398"/>
      <c r="BF398"/>
      <c r="BG398"/>
      <c r="BH398"/>
      <c r="BI398"/>
      <c r="BJ398"/>
      <c r="BK398"/>
      <c r="BL398"/>
      <c r="BM398"/>
      <c r="BN398"/>
      <c r="BX398"/>
      <c r="BY398" s="42"/>
      <c r="BZ398" s="53"/>
      <c r="CA398" s="54"/>
      <c r="CB398" s="62"/>
      <c r="CC398" s="55"/>
      <c r="CD398" s="55"/>
      <c r="CE398" s="55"/>
      <c r="CF398" s="55"/>
      <c r="CG398" s="55"/>
      <c r="CH398" s="55"/>
      <c r="CI398" s="55"/>
      <c r="CJ398" s="55"/>
      <c r="CK398" s="55"/>
      <c r="CL398" s="55"/>
      <c r="CM398" s="55"/>
      <c r="CN398" s="55"/>
      <c r="CO398" s="55"/>
      <c r="CP398" s="55"/>
      <c r="CQ398" s="55"/>
      <c r="CR398" s="55"/>
      <c r="CS398" s="55"/>
      <c r="CT398" s="55"/>
      <c r="CU398" s="55"/>
      <c r="CV398" s="55"/>
      <c r="CW398" s="55"/>
      <c r="CX398" s="55"/>
      <c r="CY398" s="55"/>
      <c r="CZ398" s="55"/>
      <c r="DA398" s="55"/>
      <c r="DB398" s="55"/>
      <c r="DC398" s="55"/>
      <c r="DD398" s="55"/>
      <c r="DE398" s="55"/>
      <c r="DF398" s="55"/>
      <c r="DG398" s="55"/>
      <c r="DH398" s="55"/>
      <c r="DI398" s="55"/>
      <c r="DJ398" s="55"/>
      <c r="DK398" s="56"/>
      <c r="DL398" s="56"/>
      <c r="DM398" s="56"/>
      <c r="DN398" s="56"/>
      <c r="DO398" s="56"/>
      <c r="DP398" s="56"/>
      <c r="DQ398" s="45"/>
    </row>
    <row r="399" spans="30:121" ht="22.5" customHeight="1" x14ac:dyDescent="0.3">
      <c r="AD399"/>
      <c r="BF399"/>
      <c r="BG399"/>
      <c r="BH399"/>
      <c r="BI399"/>
      <c r="BJ399"/>
      <c r="BK399"/>
      <c r="BL399"/>
      <c r="BM399"/>
      <c r="BN399"/>
      <c r="BX399"/>
      <c r="BY399" s="42"/>
      <c r="BZ399" s="57" t="s">
        <v>17</v>
      </c>
      <c r="CA399" s="150" t="str">
        <f t="shared" ref="CA399" si="1009">DB395</f>
        <v>poražený N3</v>
      </c>
      <c r="CB399" s="150"/>
      <c r="CC399" s="150"/>
      <c r="CD399" s="150"/>
      <c r="CE399" s="151"/>
      <c r="CF399" s="151"/>
      <c r="CG399" s="151"/>
      <c r="CH399" s="151"/>
      <c r="CI399" s="151"/>
      <c r="CJ399" s="151"/>
      <c r="CK399" s="152"/>
      <c r="CL399" s="52" t="s">
        <v>8</v>
      </c>
      <c r="CM399" s="52">
        <v>1</v>
      </c>
      <c r="CN399" s="52">
        <v>2</v>
      </c>
      <c r="CO399" s="52">
        <v>3</v>
      </c>
      <c r="CP399" s="52">
        <v>4</v>
      </c>
      <c r="CQ399" s="52">
        <v>5</v>
      </c>
      <c r="CR399" s="52">
        <v>6</v>
      </c>
      <c r="CS399" s="52">
        <v>7</v>
      </c>
      <c r="CT399" s="52">
        <v>8</v>
      </c>
      <c r="CU399" s="52">
        <v>9</v>
      </c>
      <c r="CV399" s="52">
        <v>10</v>
      </c>
      <c r="CW399" s="52">
        <v>11</v>
      </c>
      <c r="CX399" s="52">
        <v>12</v>
      </c>
      <c r="CY399" s="52">
        <v>13</v>
      </c>
      <c r="CZ399" s="52">
        <v>14</v>
      </c>
      <c r="DA399" s="52">
        <v>15</v>
      </c>
      <c r="DB399" s="52">
        <v>16</v>
      </c>
      <c r="DC399" s="52">
        <v>17</v>
      </c>
      <c r="DD399" s="52">
        <v>18</v>
      </c>
      <c r="DE399" s="52">
        <v>19</v>
      </c>
      <c r="DF399" s="52">
        <v>20</v>
      </c>
      <c r="DG399" s="52">
        <v>21</v>
      </c>
      <c r="DH399" s="52">
        <v>22</v>
      </c>
      <c r="DI399" s="52">
        <v>23</v>
      </c>
      <c r="DJ399" s="52">
        <v>24</v>
      </c>
      <c r="DK399" s="52">
        <v>25</v>
      </c>
      <c r="DL399" s="52">
        <v>26</v>
      </c>
      <c r="DM399" s="52">
        <v>27</v>
      </c>
      <c r="DN399" s="52">
        <v>28</v>
      </c>
      <c r="DO399" s="52">
        <v>29</v>
      </c>
      <c r="DP399" s="52">
        <v>30</v>
      </c>
      <c r="DQ399" s="45"/>
    </row>
    <row r="400" spans="30:121" ht="22.5" customHeight="1" thickBot="1" x14ac:dyDescent="0.35">
      <c r="AD400"/>
      <c r="BF400"/>
      <c r="BG400"/>
      <c r="BH400"/>
      <c r="BI400"/>
      <c r="BJ400"/>
      <c r="BK400"/>
      <c r="BL400"/>
      <c r="BM400"/>
      <c r="BN400"/>
      <c r="BX400"/>
      <c r="BY400" s="59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  <c r="CR400" s="60"/>
      <c r="CS400" s="60"/>
      <c r="CT400" s="60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60"/>
      <c r="DL400" s="60"/>
      <c r="DM400" s="60"/>
      <c r="DN400" s="60"/>
      <c r="DO400" s="60"/>
      <c r="DP400" s="60"/>
      <c r="DQ400" s="61"/>
    </row>
    <row r="401" spans="30:121" ht="22.5" customHeight="1" thickTop="1" x14ac:dyDescent="0.35">
      <c r="AD401"/>
      <c r="BF401"/>
      <c r="BG401"/>
      <c r="BH401"/>
      <c r="BI401"/>
      <c r="BJ401"/>
      <c r="BK401"/>
      <c r="BL401"/>
      <c r="BM401"/>
      <c r="BN401"/>
      <c r="BX401"/>
      <c r="BY401" s="145">
        <f t="shared" ref="BY401" si="1010">BQ402</f>
        <v>0.50347222222222221</v>
      </c>
      <c r="BZ401" s="146"/>
      <c r="CA401" s="39"/>
      <c r="CB401" s="39"/>
      <c r="CC401" s="133">
        <f t="shared" ref="CC401" si="1011">BP403</f>
        <v>16</v>
      </c>
      <c r="CD401" s="133"/>
      <c r="CE401" s="135"/>
      <c r="CF401" s="135"/>
      <c r="CG401" s="135"/>
      <c r="CH401" s="135"/>
      <c r="CI401" s="135"/>
      <c r="CJ401" s="135"/>
      <c r="CK401" s="40"/>
      <c r="CL401" s="39"/>
      <c r="CM401" s="39"/>
      <c r="CN401" s="39"/>
      <c r="CO401" s="39"/>
      <c r="CP401" s="39"/>
      <c r="CQ401" s="39"/>
      <c r="CR401" s="39"/>
      <c r="CS401" s="39"/>
      <c r="CT401" s="39"/>
      <c r="CU401" s="39"/>
      <c r="CV401" s="39"/>
      <c r="CW401" s="39"/>
      <c r="CX401" s="39"/>
      <c r="CY401" s="39"/>
      <c r="CZ401" s="39"/>
      <c r="DA401" s="39"/>
      <c r="DB401" s="39"/>
      <c r="DC401" s="39"/>
      <c r="DD401" s="39"/>
      <c r="DE401" s="39"/>
      <c r="DF401" s="39"/>
      <c r="DG401" s="39"/>
      <c r="DH401" s="39"/>
      <c r="DI401" s="39"/>
      <c r="DJ401" s="39"/>
      <c r="DK401" s="39"/>
      <c r="DL401" s="39"/>
      <c r="DM401" s="39"/>
      <c r="DN401" s="39"/>
      <c r="DO401" s="39"/>
      <c r="DP401" s="39"/>
      <c r="DQ401" s="41"/>
    </row>
    <row r="402" spans="30:121" ht="22.5" customHeight="1" x14ac:dyDescent="0.3">
      <c r="AD402"/>
      <c r="BF402"/>
      <c r="BG402"/>
      <c r="BH402"/>
      <c r="BI402"/>
      <c r="BJ402"/>
      <c r="BK402"/>
      <c r="BL402"/>
      <c r="BM402"/>
      <c r="BN402"/>
      <c r="BP402" t="str">
        <f t="shared" ref="BP402:BU403" si="1012">E100</f>
        <v>kolo</v>
      </c>
      <c r="BQ402">
        <f t="shared" si="1012"/>
        <v>0.50347222222222221</v>
      </c>
      <c r="BR402">
        <f t="shared" si="1012"/>
        <v>97</v>
      </c>
      <c r="BS402" t="str">
        <f t="shared" si="1012"/>
        <v>HŘIŠTĚ</v>
      </c>
      <c r="BT402" t="str">
        <f t="shared" si="1012"/>
        <v>U2</v>
      </c>
      <c r="BU402" t="str">
        <f t="shared" si="1012"/>
        <v>poražený N2</v>
      </c>
      <c r="BV402" t="str">
        <f t="shared" ref="BV402" si="1013">K100</f>
        <v>:</v>
      </c>
      <c r="BW402" t="str">
        <f>L100</f>
        <v>poražený N4</v>
      </c>
      <c r="BX402"/>
      <c r="BY402" s="42"/>
      <c r="BZ402" s="136" t="str">
        <f t="shared" ref="BZ402" si="1014">BP402</f>
        <v>kolo</v>
      </c>
      <c r="CA402" s="136"/>
      <c r="CB402" s="136"/>
      <c r="CC402" s="134"/>
      <c r="CD402" s="134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  <c r="CP402" s="43"/>
      <c r="CQ402" s="43"/>
      <c r="CR402" s="43"/>
      <c r="CS402" s="202">
        <f t="shared" ref="CS402" si="1015">BR402</f>
        <v>97</v>
      </c>
      <c r="CT402" s="202"/>
      <c r="CU402" s="199" t="s">
        <v>9</v>
      </c>
      <c r="CV402" s="199"/>
      <c r="CW402" s="199"/>
      <c r="CX402" s="43"/>
      <c r="CY402" s="43"/>
      <c r="CZ402" s="43"/>
      <c r="DA402" s="43"/>
      <c r="DB402" s="43"/>
      <c r="DC402" s="43"/>
      <c r="DD402" s="43"/>
      <c r="DE402" s="43"/>
      <c r="DF402" s="43"/>
      <c r="DG402" s="43"/>
      <c r="DH402" s="43"/>
      <c r="DI402" s="43"/>
      <c r="DJ402" s="43"/>
      <c r="DK402" s="44"/>
      <c r="DL402" s="200" t="s">
        <v>10</v>
      </c>
      <c r="DM402" s="200"/>
      <c r="DN402" s="200"/>
      <c r="DO402" s="201">
        <f t="shared" ref="DO402" si="1016">BS403</f>
        <v>3</v>
      </c>
      <c r="DP402" s="201"/>
      <c r="DQ402" s="45"/>
    </row>
    <row r="403" spans="30:121" ht="22.5" customHeight="1" x14ac:dyDescent="0.3">
      <c r="AD403"/>
      <c r="BF403"/>
      <c r="BG403"/>
      <c r="BH403"/>
      <c r="BI403"/>
      <c r="BJ403"/>
      <c r="BK403"/>
      <c r="BL403"/>
      <c r="BM403"/>
      <c r="BN403"/>
      <c r="BP403">
        <f t="shared" si="1012"/>
        <v>16</v>
      </c>
      <c r="BQ403">
        <f t="shared" si="1012"/>
        <v>0</v>
      </c>
      <c r="BR403" t="str">
        <f t="shared" si="1012"/>
        <v>zápas</v>
      </c>
      <c r="BS403">
        <f t="shared" si="1012"/>
        <v>3</v>
      </c>
      <c r="BT403">
        <f t="shared" si="1012"/>
        <v>0</v>
      </c>
      <c r="BU403" t="str">
        <f t="shared" ca="1" si="1012"/>
        <v>Býchory "A"</v>
      </c>
      <c r="BW403" t="str">
        <f ca="1">L101</f>
        <v>Prok.Velikého "A"</v>
      </c>
      <c r="BX403"/>
      <c r="BY403" s="42"/>
      <c r="BZ403" s="46"/>
      <c r="CA403" s="46"/>
      <c r="CB403" s="46"/>
      <c r="CC403" s="46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  <c r="CP403" s="43"/>
      <c r="CQ403" s="43"/>
      <c r="CR403" s="43"/>
      <c r="CS403" s="202"/>
      <c r="CT403" s="202"/>
      <c r="CU403" s="199"/>
      <c r="CV403" s="199"/>
      <c r="CW403" s="199"/>
      <c r="CX403" s="43"/>
      <c r="CY403" s="43"/>
      <c r="CZ403" s="43"/>
      <c r="DA403" s="43"/>
      <c r="DB403" s="43"/>
      <c r="DC403" s="43"/>
      <c r="DD403" s="43"/>
      <c r="DE403" s="43"/>
      <c r="DF403" s="43"/>
      <c r="DG403" s="43"/>
      <c r="DH403" s="43"/>
      <c r="DI403" s="43"/>
      <c r="DJ403" s="43"/>
      <c r="DK403" s="44"/>
      <c r="DL403" s="200"/>
      <c r="DM403" s="200"/>
      <c r="DN403" s="200"/>
      <c r="DO403" s="201"/>
      <c r="DP403" s="201"/>
      <c r="DQ403" s="45"/>
    </row>
    <row r="404" spans="30:121" ht="22.5" customHeight="1" x14ac:dyDescent="0.3">
      <c r="AD404"/>
      <c r="BF404"/>
      <c r="BG404"/>
      <c r="BH404"/>
      <c r="BI404"/>
      <c r="BJ404"/>
      <c r="BK404"/>
      <c r="BL404"/>
      <c r="BM404"/>
      <c r="BN404"/>
      <c r="BX404"/>
      <c r="BY404" s="42"/>
      <c r="BZ404" s="47"/>
      <c r="CA404" s="47"/>
      <c r="CB404" s="47"/>
      <c r="CC404" s="47"/>
      <c r="CD404" s="132" t="s">
        <v>13</v>
      </c>
      <c r="CE404" s="132"/>
      <c r="CF404" s="132" t="str">
        <f t="shared" ref="CF404" si="1017">BU402</f>
        <v>poražený N2</v>
      </c>
      <c r="CG404" s="132" t="s">
        <v>14</v>
      </c>
      <c r="CH404" s="132" t="str">
        <f t="shared" ref="CH404" si="1018">IF(BU340="","",LOOKUP(CF404,$B$2:$B$51,$C$2:$C$48))</f>
        <v/>
      </c>
      <c r="CI404" s="132"/>
      <c r="CJ404" s="48"/>
      <c r="CK404" s="48"/>
      <c r="CL404" s="48"/>
      <c r="CM404" s="48"/>
      <c r="CN404" s="48"/>
      <c r="CO404" s="48"/>
      <c r="CP404" s="48"/>
      <c r="CQ404" s="48"/>
      <c r="CR404" s="48"/>
      <c r="CS404" s="48"/>
      <c r="CT404" s="48"/>
      <c r="CU404" s="47"/>
      <c r="CV404" s="47"/>
      <c r="CW404" s="47"/>
      <c r="CX404" s="47"/>
      <c r="CY404" s="47"/>
      <c r="CZ404" s="132" t="s">
        <v>13</v>
      </c>
      <c r="DA404" s="132"/>
      <c r="DB404" s="132" t="str">
        <f t="shared" ref="DB404" si="1019">BW402</f>
        <v>poražený N4</v>
      </c>
      <c r="DC404" s="132" t="s">
        <v>14</v>
      </c>
      <c r="DD404" s="132" t="str">
        <f t="shared" ref="DD404" si="1020">IF(BW340="","",LOOKUP(DB404,$B$2:$B$51,$C$2:$C$48))</f>
        <v/>
      </c>
      <c r="DE404" s="132"/>
      <c r="DF404" s="48"/>
      <c r="DG404" s="48"/>
      <c r="DH404" s="48"/>
      <c r="DI404" s="48"/>
      <c r="DJ404" s="48"/>
      <c r="DK404" s="48"/>
      <c r="DL404" s="48"/>
      <c r="DM404" s="48"/>
      <c r="DN404" s="48"/>
      <c r="DO404" s="48"/>
      <c r="DP404" s="48"/>
      <c r="DQ404" s="45"/>
    </row>
    <row r="405" spans="30:121" ht="22.5" customHeight="1" x14ac:dyDescent="0.3">
      <c r="AD405"/>
      <c r="BF405"/>
      <c r="BG405"/>
      <c r="BH405"/>
      <c r="BI405"/>
      <c r="BJ405"/>
      <c r="BK405"/>
      <c r="BL405"/>
      <c r="BM405"/>
      <c r="BN405"/>
      <c r="BX405"/>
      <c r="BY405" s="42"/>
      <c r="BZ405" s="47"/>
      <c r="CA405" s="47"/>
      <c r="CB405" s="47"/>
      <c r="CC405" s="47"/>
      <c r="CD405" s="47"/>
      <c r="CE405" s="47"/>
      <c r="CF405" s="47"/>
      <c r="CG405" s="47"/>
      <c r="CH405" s="47"/>
      <c r="CI405" s="47"/>
      <c r="CJ405" s="47"/>
      <c r="CK405" s="47"/>
      <c r="CL405" s="47"/>
      <c r="CM405" s="47"/>
      <c r="CN405" s="47"/>
      <c r="CO405" s="47"/>
      <c r="CP405" s="47"/>
      <c r="CQ405" s="47"/>
      <c r="CR405" s="47"/>
      <c r="CS405" s="47"/>
      <c r="CT405" s="47"/>
      <c r="CU405" s="47"/>
      <c r="CV405" s="47"/>
      <c r="CW405" s="47"/>
      <c r="CX405" s="47"/>
      <c r="CY405" s="47"/>
      <c r="CZ405" s="47"/>
      <c r="DA405" s="47"/>
      <c r="DB405" s="47"/>
      <c r="DC405" s="47"/>
      <c r="DD405" s="47"/>
      <c r="DE405" s="47"/>
      <c r="DF405" s="47"/>
      <c r="DG405" s="47"/>
      <c r="DH405" s="47"/>
      <c r="DI405" s="47"/>
      <c r="DJ405" s="47"/>
      <c r="DK405" s="49"/>
      <c r="DL405" s="49"/>
      <c r="DM405" s="49"/>
      <c r="DN405" s="49"/>
      <c r="DO405" s="49"/>
      <c r="DP405" s="49"/>
      <c r="DQ405" s="45"/>
    </row>
    <row r="406" spans="30:121" ht="22.5" customHeight="1" x14ac:dyDescent="0.3">
      <c r="AD406"/>
      <c r="BF406"/>
      <c r="BG406"/>
      <c r="BH406"/>
      <c r="BI406"/>
      <c r="BJ406"/>
      <c r="BK406"/>
      <c r="BL406"/>
      <c r="BM406"/>
      <c r="BN406"/>
      <c r="BX406"/>
      <c r="BY406" s="42"/>
      <c r="BZ406" s="50" t="s">
        <v>17</v>
      </c>
      <c r="CA406" s="147" t="str">
        <f t="shared" ref="CA406" si="1021">CF404</f>
        <v>poražený N2</v>
      </c>
      <c r="CB406" s="147"/>
      <c r="CC406" s="147"/>
      <c r="CD406" s="147"/>
      <c r="CE406" s="148"/>
      <c r="CF406" s="148"/>
      <c r="CG406" s="148"/>
      <c r="CH406" s="148"/>
      <c r="CI406" s="148"/>
      <c r="CJ406" s="148"/>
      <c r="CK406" s="149"/>
      <c r="CL406" s="52" t="s">
        <v>8</v>
      </c>
      <c r="CM406" s="52">
        <v>1</v>
      </c>
      <c r="CN406" s="52">
        <v>2</v>
      </c>
      <c r="CO406" s="52">
        <v>3</v>
      </c>
      <c r="CP406" s="52">
        <v>4</v>
      </c>
      <c r="CQ406" s="52">
        <v>5</v>
      </c>
      <c r="CR406" s="52">
        <v>6</v>
      </c>
      <c r="CS406" s="52">
        <v>7</v>
      </c>
      <c r="CT406" s="52">
        <v>8</v>
      </c>
      <c r="CU406" s="52">
        <v>9</v>
      </c>
      <c r="CV406" s="52">
        <v>10</v>
      </c>
      <c r="CW406" s="52">
        <v>11</v>
      </c>
      <c r="CX406" s="52">
        <v>12</v>
      </c>
      <c r="CY406" s="52">
        <v>13</v>
      </c>
      <c r="CZ406" s="52">
        <v>14</v>
      </c>
      <c r="DA406" s="52">
        <v>15</v>
      </c>
      <c r="DB406" s="52">
        <v>16</v>
      </c>
      <c r="DC406" s="52">
        <v>17</v>
      </c>
      <c r="DD406" s="52">
        <v>18</v>
      </c>
      <c r="DE406" s="52">
        <v>19</v>
      </c>
      <c r="DF406" s="52">
        <v>20</v>
      </c>
      <c r="DG406" s="52">
        <v>21</v>
      </c>
      <c r="DH406" s="52">
        <v>22</v>
      </c>
      <c r="DI406" s="52">
        <v>23</v>
      </c>
      <c r="DJ406" s="52">
        <v>24</v>
      </c>
      <c r="DK406" s="52">
        <v>25</v>
      </c>
      <c r="DL406" s="52">
        <v>26</v>
      </c>
      <c r="DM406" s="52">
        <v>27</v>
      </c>
      <c r="DN406" s="52">
        <v>28</v>
      </c>
      <c r="DO406" s="52">
        <v>29</v>
      </c>
      <c r="DP406" s="52">
        <v>30</v>
      </c>
      <c r="DQ406" s="45"/>
    </row>
    <row r="407" spans="30:121" ht="22.5" customHeight="1" x14ac:dyDescent="0.3">
      <c r="AD407"/>
      <c r="BF407"/>
      <c r="BG407"/>
      <c r="BH407"/>
      <c r="BI407"/>
      <c r="BJ407"/>
      <c r="BK407"/>
      <c r="BL407"/>
      <c r="BM407"/>
      <c r="BN407"/>
      <c r="BX407"/>
      <c r="BY407" s="42"/>
      <c r="BZ407" s="53"/>
      <c r="CA407" s="54"/>
      <c r="CB407" s="62"/>
      <c r="CC407" s="55"/>
      <c r="CD407" s="55"/>
      <c r="CE407" s="55"/>
      <c r="CF407" s="55"/>
      <c r="CG407" s="55"/>
      <c r="CH407" s="55"/>
      <c r="CI407" s="55"/>
      <c r="CJ407" s="55"/>
      <c r="CK407" s="55"/>
      <c r="CL407" s="55"/>
      <c r="CM407" s="55"/>
      <c r="CN407" s="55"/>
      <c r="CO407" s="55"/>
      <c r="CP407" s="55"/>
      <c r="CQ407" s="55"/>
      <c r="CR407" s="55"/>
      <c r="CS407" s="55"/>
      <c r="CT407" s="55"/>
      <c r="CU407" s="55"/>
      <c r="CV407" s="55"/>
      <c r="CW407" s="55"/>
      <c r="CX407" s="55"/>
      <c r="CY407" s="55"/>
      <c r="CZ407" s="55"/>
      <c r="DA407" s="55"/>
      <c r="DB407" s="55"/>
      <c r="DC407" s="55"/>
      <c r="DD407" s="55"/>
      <c r="DE407" s="55"/>
      <c r="DF407" s="55"/>
      <c r="DG407" s="55"/>
      <c r="DH407" s="55"/>
      <c r="DI407" s="55"/>
      <c r="DJ407" s="55"/>
      <c r="DK407" s="56"/>
      <c r="DL407" s="56"/>
      <c r="DM407" s="56"/>
      <c r="DN407" s="56"/>
      <c r="DO407" s="56"/>
      <c r="DP407" s="56"/>
      <c r="DQ407" s="45"/>
    </row>
    <row r="408" spans="30:121" ht="22.5" customHeight="1" x14ac:dyDescent="0.3">
      <c r="AD408"/>
      <c r="BF408"/>
      <c r="BG408"/>
      <c r="BH408"/>
      <c r="BI408"/>
      <c r="BJ408"/>
      <c r="BK408"/>
      <c r="BL408"/>
      <c r="BM408"/>
      <c r="BN408"/>
      <c r="BX408"/>
      <c r="BY408" s="42"/>
      <c r="BZ408" s="57" t="s">
        <v>17</v>
      </c>
      <c r="CA408" s="150" t="str">
        <f t="shared" ref="CA408" si="1022">DB404</f>
        <v>poražený N4</v>
      </c>
      <c r="CB408" s="150"/>
      <c r="CC408" s="150"/>
      <c r="CD408" s="150"/>
      <c r="CE408" s="151"/>
      <c r="CF408" s="151"/>
      <c r="CG408" s="151"/>
      <c r="CH408" s="151"/>
      <c r="CI408" s="151"/>
      <c r="CJ408" s="151"/>
      <c r="CK408" s="152"/>
      <c r="CL408" s="52" t="s">
        <v>8</v>
      </c>
      <c r="CM408" s="52">
        <v>1</v>
      </c>
      <c r="CN408" s="52">
        <v>2</v>
      </c>
      <c r="CO408" s="52">
        <v>3</v>
      </c>
      <c r="CP408" s="52">
        <v>4</v>
      </c>
      <c r="CQ408" s="52">
        <v>5</v>
      </c>
      <c r="CR408" s="52">
        <v>6</v>
      </c>
      <c r="CS408" s="52">
        <v>7</v>
      </c>
      <c r="CT408" s="52">
        <v>8</v>
      </c>
      <c r="CU408" s="52">
        <v>9</v>
      </c>
      <c r="CV408" s="52">
        <v>10</v>
      </c>
      <c r="CW408" s="52">
        <v>11</v>
      </c>
      <c r="CX408" s="52">
        <v>12</v>
      </c>
      <c r="CY408" s="52">
        <v>13</v>
      </c>
      <c r="CZ408" s="52">
        <v>14</v>
      </c>
      <c r="DA408" s="52">
        <v>15</v>
      </c>
      <c r="DB408" s="52">
        <v>16</v>
      </c>
      <c r="DC408" s="52">
        <v>17</v>
      </c>
      <c r="DD408" s="52">
        <v>18</v>
      </c>
      <c r="DE408" s="52">
        <v>19</v>
      </c>
      <c r="DF408" s="52">
        <v>20</v>
      </c>
      <c r="DG408" s="52">
        <v>21</v>
      </c>
      <c r="DH408" s="52">
        <v>22</v>
      </c>
      <c r="DI408" s="52">
        <v>23</v>
      </c>
      <c r="DJ408" s="52">
        <v>24</v>
      </c>
      <c r="DK408" s="52">
        <v>25</v>
      </c>
      <c r="DL408" s="52">
        <v>26</v>
      </c>
      <c r="DM408" s="52">
        <v>27</v>
      </c>
      <c r="DN408" s="52">
        <v>28</v>
      </c>
      <c r="DO408" s="52">
        <v>29</v>
      </c>
      <c r="DP408" s="52">
        <v>30</v>
      </c>
      <c r="DQ408" s="45"/>
    </row>
    <row r="409" spans="30:121" ht="22.5" customHeight="1" thickBot="1" x14ac:dyDescent="0.35">
      <c r="AD409"/>
      <c r="BF409"/>
      <c r="BG409"/>
      <c r="BH409"/>
      <c r="BI409"/>
      <c r="BJ409"/>
      <c r="BK409"/>
      <c r="BL409"/>
      <c r="BM409"/>
      <c r="BN409"/>
      <c r="BX409"/>
      <c r="BY409" s="59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  <c r="CR409" s="60"/>
      <c r="CS409" s="60"/>
      <c r="CT409" s="60"/>
      <c r="CU409" s="60"/>
      <c r="CV409" s="60"/>
      <c r="CW409" s="60"/>
      <c r="CX409" s="60"/>
      <c r="CY409" s="60"/>
      <c r="CZ409" s="60"/>
      <c r="DA409" s="60"/>
      <c r="DB409" s="60"/>
      <c r="DC409" s="60"/>
      <c r="DD409" s="60"/>
      <c r="DE409" s="60"/>
      <c r="DF409" s="60"/>
      <c r="DG409" s="60"/>
      <c r="DH409" s="60"/>
      <c r="DI409" s="60"/>
      <c r="DJ409" s="60"/>
      <c r="DK409" s="60"/>
      <c r="DL409" s="60"/>
      <c r="DM409" s="60"/>
      <c r="DN409" s="60"/>
      <c r="DO409" s="60"/>
      <c r="DP409" s="60"/>
      <c r="DQ409" s="61"/>
    </row>
    <row r="410" spans="30:121" ht="22.5" customHeight="1" thickTop="1" x14ac:dyDescent="0.35">
      <c r="AD410"/>
      <c r="BF410"/>
      <c r="BG410"/>
      <c r="BH410"/>
      <c r="BI410"/>
      <c r="BJ410"/>
      <c r="BK410"/>
      <c r="BL410"/>
      <c r="BM410"/>
      <c r="BN410"/>
      <c r="BX410"/>
      <c r="BY410" s="145">
        <f t="shared" ref="BY410" si="1023">BQ411</f>
        <v>0.50347222222222221</v>
      </c>
      <c r="BZ410" s="146"/>
      <c r="CA410" s="39"/>
      <c r="CB410" s="39"/>
      <c r="CC410" s="133">
        <f t="shared" ref="CC410" si="1024">BP412</f>
        <v>16</v>
      </c>
      <c r="CD410" s="133"/>
      <c r="CE410" s="135"/>
      <c r="CF410" s="135"/>
      <c r="CG410" s="135"/>
      <c r="CH410" s="135"/>
      <c r="CI410" s="135"/>
      <c r="CJ410" s="135"/>
      <c r="CK410" s="40"/>
      <c r="CL410" s="39"/>
      <c r="CM410" s="39"/>
      <c r="CN410" s="39"/>
      <c r="CO410" s="39"/>
      <c r="CP410" s="39"/>
      <c r="CQ410" s="39"/>
      <c r="CR410" s="39"/>
      <c r="CS410" s="39"/>
      <c r="CT410" s="39"/>
      <c r="CU410" s="39"/>
      <c r="CV410" s="39"/>
      <c r="CW410" s="39"/>
      <c r="CX410" s="39"/>
      <c r="CY410" s="39"/>
      <c r="CZ410" s="39"/>
      <c r="DA410" s="39"/>
      <c r="DB410" s="39"/>
      <c r="DC410" s="39"/>
      <c r="DD410" s="39"/>
      <c r="DE410" s="39"/>
      <c r="DF410" s="39"/>
      <c r="DG410" s="39"/>
      <c r="DH410" s="39"/>
      <c r="DI410" s="39"/>
      <c r="DJ410" s="39"/>
      <c r="DK410" s="39"/>
      <c r="DL410" s="39"/>
      <c r="DM410" s="39"/>
      <c r="DN410" s="39"/>
      <c r="DO410" s="39"/>
      <c r="DP410" s="39"/>
      <c r="DQ410" s="41"/>
    </row>
    <row r="411" spans="30:121" ht="22.5" customHeight="1" x14ac:dyDescent="0.3">
      <c r="AD411"/>
      <c r="BF411"/>
      <c r="BG411"/>
      <c r="BH411"/>
      <c r="BI411"/>
      <c r="BJ411"/>
      <c r="BK411"/>
      <c r="BL411"/>
      <c r="BM411"/>
      <c r="BN411"/>
      <c r="BP411" t="str">
        <f t="shared" ref="BP411:BU412" si="1025">E102</f>
        <v>kolo</v>
      </c>
      <c r="BQ411">
        <f t="shared" si="1025"/>
        <v>0.50347222222222221</v>
      </c>
      <c r="BR411">
        <f t="shared" si="1025"/>
        <v>98</v>
      </c>
      <c r="BS411" t="str">
        <f t="shared" si="1025"/>
        <v>HŘIŠTĚ</v>
      </c>
      <c r="BT411" t="str">
        <f t="shared" si="1025"/>
        <v>S1</v>
      </c>
      <c r="BU411" t="str">
        <f t="shared" si="1025"/>
        <v>vítěz N1</v>
      </c>
      <c r="BV411" t="str">
        <f t="shared" ref="BV411" si="1026">K102</f>
        <v>:</v>
      </c>
      <c r="BW411" t="str">
        <f>L102</f>
        <v>vítěz N3</v>
      </c>
      <c r="BX411"/>
      <c r="BY411" s="42"/>
      <c r="BZ411" s="136" t="str">
        <f t="shared" ref="BZ411" si="1027">BP411</f>
        <v>kolo</v>
      </c>
      <c r="CA411" s="136"/>
      <c r="CB411" s="136"/>
      <c r="CC411" s="134"/>
      <c r="CD411" s="134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  <c r="CP411" s="43"/>
      <c r="CQ411" s="43"/>
      <c r="CR411" s="43"/>
      <c r="CS411" s="202">
        <f t="shared" ref="CS411" si="1028">BR411</f>
        <v>98</v>
      </c>
      <c r="CT411" s="202"/>
      <c r="CU411" s="199" t="s">
        <v>9</v>
      </c>
      <c r="CV411" s="199"/>
      <c r="CW411" s="199"/>
      <c r="CX411" s="43"/>
      <c r="CY411" s="43"/>
      <c r="CZ411" s="43"/>
      <c r="DA411" s="43"/>
      <c r="DB411" s="43"/>
      <c r="DC411" s="43"/>
      <c r="DD411" s="43"/>
      <c r="DE411" s="43"/>
      <c r="DF411" s="43"/>
      <c r="DG411" s="43"/>
      <c r="DH411" s="43"/>
      <c r="DI411" s="43"/>
      <c r="DJ411" s="43"/>
      <c r="DK411" s="44"/>
      <c r="DL411" s="200" t="s">
        <v>10</v>
      </c>
      <c r="DM411" s="200"/>
      <c r="DN411" s="200"/>
      <c r="DO411" s="201">
        <f t="shared" ref="DO411" si="1029">BS412</f>
        <v>2</v>
      </c>
      <c r="DP411" s="201"/>
      <c r="DQ411" s="45"/>
    </row>
    <row r="412" spans="30:121" ht="22.5" customHeight="1" x14ac:dyDescent="0.3">
      <c r="AD412"/>
      <c r="BF412"/>
      <c r="BG412"/>
      <c r="BH412"/>
      <c r="BI412"/>
      <c r="BJ412"/>
      <c r="BK412"/>
      <c r="BL412"/>
      <c r="BM412"/>
      <c r="BN412"/>
      <c r="BP412">
        <f t="shared" si="1025"/>
        <v>16</v>
      </c>
      <c r="BQ412">
        <f t="shared" si="1025"/>
        <v>0</v>
      </c>
      <c r="BR412" t="str">
        <f t="shared" si="1025"/>
        <v>zápas</v>
      </c>
      <c r="BS412">
        <f t="shared" si="1025"/>
        <v>2</v>
      </c>
      <c r="BT412">
        <f t="shared" si="1025"/>
        <v>0</v>
      </c>
      <c r="BU412" t="str">
        <f t="shared" ca="1" si="1025"/>
        <v>Veltruby "A"</v>
      </c>
      <c r="BW412" t="str">
        <f ca="1">L103</f>
        <v>Ovčárecká "A"</v>
      </c>
      <c r="BX412"/>
      <c r="BY412" s="42"/>
      <c r="BZ412" s="46"/>
      <c r="CA412" s="46"/>
      <c r="CB412" s="46"/>
      <c r="CC412" s="46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  <c r="CP412" s="43"/>
      <c r="CQ412" s="43"/>
      <c r="CR412" s="43"/>
      <c r="CS412" s="202"/>
      <c r="CT412" s="202"/>
      <c r="CU412" s="199"/>
      <c r="CV412" s="199"/>
      <c r="CW412" s="199"/>
      <c r="CX412" s="43"/>
      <c r="CY412" s="43"/>
      <c r="CZ412" s="43"/>
      <c r="DA412" s="43"/>
      <c r="DB412" s="43"/>
      <c r="DC412" s="43"/>
      <c r="DD412" s="43"/>
      <c r="DE412" s="43"/>
      <c r="DF412" s="43"/>
      <c r="DG412" s="43"/>
      <c r="DH412" s="43"/>
      <c r="DI412" s="43"/>
      <c r="DJ412" s="43"/>
      <c r="DK412" s="44"/>
      <c r="DL412" s="200"/>
      <c r="DM412" s="200"/>
      <c r="DN412" s="200"/>
      <c r="DO412" s="201"/>
      <c r="DP412" s="201"/>
      <c r="DQ412" s="45"/>
    </row>
    <row r="413" spans="30:121" ht="22.5" customHeight="1" x14ac:dyDescent="0.3">
      <c r="AD413"/>
      <c r="BF413"/>
      <c r="BG413"/>
      <c r="BH413"/>
      <c r="BI413"/>
      <c r="BJ413"/>
      <c r="BK413"/>
      <c r="BL413"/>
      <c r="BM413"/>
      <c r="BN413"/>
      <c r="BX413"/>
      <c r="BY413" s="42"/>
      <c r="BZ413" s="47"/>
      <c r="CA413" s="47"/>
      <c r="CB413" s="47"/>
      <c r="CC413" s="47"/>
      <c r="CD413" s="132" t="s">
        <v>13</v>
      </c>
      <c r="CE413" s="132"/>
      <c r="CF413" s="132" t="str">
        <f t="shared" ref="CF413" si="1030">BU411</f>
        <v>vítěz N1</v>
      </c>
      <c r="CG413" s="132" t="s">
        <v>14</v>
      </c>
      <c r="CH413" s="132" t="str">
        <f t="shared" ref="CH413" si="1031">IF(BU349="","",LOOKUP(CF413,$B$2:$B$51,$C$2:$C$48))</f>
        <v/>
      </c>
      <c r="CI413" s="132"/>
      <c r="CJ413" s="48"/>
      <c r="CK413" s="48"/>
      <c r="CL413" s="48"/>
      <c r="CM413" s="48"/>
      <c r="CN413" s="48"/>
      <c r="CO413" s="48"/>
      <c r="CP413" s="48"/>
      <c r="CQ413" s="48"/>
      <c r="CR413" s="48"/>
      <c r="CS413" s="48"/>
      <c r="CT413" s="48"/>
      <c r="CU413" s="47"/>
      <c r="CV413" s="47"/>
      <c r="CW413" s="47"/>
      <c r="CX413" s="47"/>
      <c r="CY413" s="47"/>
      <c r="CZ413" s="132" t="s">
        <v>13</v>
      </c>
      <c r="DA413" s="132"/>
      <c r="DB413" s="132" t="str">
        <f t="shared" ref="DB413" si="1032">BW411</f>
        <v>vítěz N3</v>
      </c>
      <c r="DC413" s="132" t="s">
        <v>14</v>
      </c>
      <c r="DD413" s="132" t="str">
        <f t="shared" ref="DD413" si="1033">IF(BW349="","",LOOKUP(DB413,$B$2:$B$51,$C$2:$C$48))</f>
        <v/>
      </c>
      <c r="DE413" s="132"/>
      <c r="DF413" s="48"/>
      <c r="DG413" s="48"/>
      <c r="DH413" s="48"/>
      <c r="DI413" s="48"/>
      <c r="DJ413" s="48"/>
      <c r="DK413" s="48"/>
      <c r="DL413" s="48"/>
      <c r="DM413" s="48"/>
      <c r="DN413" s="48"/>
      <c r="DO413" s="48"/>
      <c r="DP413" s="48"/>
      <c r="DQ413" s="45"/>
    </row>
    <row r="414" spans="30:121" ht="22.5" customHeight="1" x14ac:dyDescent="0.3">
      <c r="AD414"/>
      <c r="BF414"/>
      <c r="BG414"/>
      <c r="BH414"/>
      <c r="BI414"/>
      <c r="BJ414"/>
      <c r="BK414"/>
      <c r="BL414"/>
      <c r="BM414"/>
      <c r="BN414"/>
      <c r="BX414"/>
      <c r="BY414" s="42"/>
      <c r="BZ414" s="47"/>
      <c r="CA414" s="47"/>
      <c r="CB414" s="47"/>
      <c r="CC414" s="47"/>
      <c r="CD414" s="47"/>
      <c r="CE414" s="47"/>
      <c r="CF414" s="47"/>
      <c r="CG414" s="47"/>
      <c r="CH414" s="47"/>
      <c r="CI414" s="47"/>
      <c r="CJ414" s="47"/>
      <c r="CK414" s="47"/>
      <c r="CL414" s="47"/>
      <c r="CM414" s="47"/>
      <c r="CN414" s="47"/>
      <c r="CO414" s="47"/>
      <c r="CP414" s="47"/>
      <c r="CQ414" s="47"/>
      <c r="CR414" s="47"/>
      <c r="CS414" s="47"/>
      <c r="CT414" s="47"/>
      <c r="CU414" s="47"/>
      <c r="CV414" s="47"/>
      <c r="CW414" s="47"/>
      <c r="CX414" s="47"/>
      <c r="CY414" s="47"/>
      <c r="CZ414" s="47"/>
      <c r="DA414" s="47"/>
      <c r="DB414" s="47"/>
      <c r="DC414" s="47"/>
      <c r="DD414" s="47"/>
      <c r="DE414" s="47"/>
      <c r="DF414" s="47"/>
      <c r="DG414" s="47"/>
      <c r="DH414" s="47"/>
      <c r="DI414" s="47"/>
      <c r="DJ414" s="47"/>
      <c r="DK414" s="49"/>
      <c r="DL414" s="49"/>
      <c r="DM414" s="49"/>
      <c r="DN414" s="49"/>
      <c r="DO414" s="49"/>
      <c r="DP414" s="49"/>
      <c r="DQ414" s="45"/>
    </row>
    <row r="415" spans="30:121" ht="22.5" customHeight="1" x14ac:dyDescent="0.3">
      <c r="AD415"/>
      <c r="BF415"/>
      <c r="BG415"/>
      <c r="BH415"/>
      <c r="BI415"/>
      <c r="BJ415"/>
      <c r="BK415"/>
      <c r="BL415"/>
      <c r="BM415"/>
      <c r="BN415"/>
      <c r="BX415"/>
      <c r="BY415" s="42"/>
      <c r="BZ415" s="50" t="s">
        <v>17</v>
      </c>
      <c r="CA415" s="147" t="str">
        <f t="shared" ref="CA415" si="1034">CF413</f>
        <v>vítěz N1</v>
      </c>
      <c r="CB415" s="147"/>
      <c r="CC415" s="147"/>
      <c r="CD415" s="147"/>
      <c r="CE415" s="148"/>
      <c r="CF415" s="148"/>
      <c r="CG415" s="148"/>
      <c r="CH415" s="148"/>
      <c r="CI415" s="148"/>
      <c r="CJ415" s="148"/>
      <c r="CK415" s="149"/>
      <c r="CL415" s="52" t="s">
        <v>8</v>
      </c>
      <c r="CM415" s="52">
        <v>1</v>
      </c>
      <c r="CN415" s="52">
        <v>2</v>
      </c>
      <c r="CO415" s="52">
        <v>3</v>
      </c>
      <c r="CP415" s="52">
        <v>4</v>
      </c>
      <c r="CQ415" s="52">
        <v>5</v>
      </c>
      <c r="CR415" s="52">
        <v>6</v>
      </c>
      <c r="CS415" s="52">
        <v>7</v>
      </c>
      <c r="CT415" s="52">
        <v>8</v>
      </c>
      <c r="CU415" s="52">
        <v>9</v>
      </c>
      <c r="CV415" s="52">
        <v>10</v>
      </c>
      <c r="CW415" s="52">
        <v>11</v>
      </c>
      <c r="CX415" s="52">
        <v>12</v>
      </c>
      <c r="CY415" s="52">
        <v>13</v>
      </c>
      <c r="CZ415" s="52">
        <v>14</v>
      </c>
      <c r="DA415" s="52">
        <v>15</v>
      </c>
      <c r="DB415" s="52">
        <v>16</v>
      </c>
      <c r="DC415" s="52">
        <v>17</v>
      </c>
      <c r="DD415" s="52">
        <v>18</v>
      </c>
      <c r="DE415" s="52">
        <v>19</v>
      </c>
      <c r="DF415" s="52">
        <v>20</v>
      </c>
      <c r="DG415" s="52">
        <v>21</v>
      </c>
      <c r="DH415" s="52">
        <v>22</v>
      </c>
      <c r="DI415" s="52">
        <v>23</v>
      </c>
      <c r="DJ415" s="52">
        <v>24</v>
      </c>
      <c r="DK415" s="52">
        <v>25</v>
      </c>
      <c r="DL415" s="52">
        <v>26</v>
      </c>
      <c r="DM415" s="52">
        <v>27</v>
      </c>
      <c r="DN415" s="52">
        <v>28</v>
      </c>
      <c r="DO415" s="52">
        <v>29</v>
      </c>
      <c r="DP415" s="52">
        <v>30</v>
      </c>
      <c r="DQ415" s="45"/>
    </row>
    <row r="416" spans="30:121" ht="22.5" customHeight="1" x14ac:dyDescent="0.3">
      <c r="AD416"/>
      <c r="BF416"/>
      <c r="BG416"/>
      <c r="BH416"/>
      <c r="BI416"/>
      <c r="BJ416"/>
      <c r="BK416"/>
      <c r="BL416"/>
      <c r="BM416"/>
      <c r="BN416"/>
      <c r="BX416"/>
      <c r="BY416" s="42"/>
      <c r="BZ416" s="53"/>
      <c r="CA416" s="54"/>
      <c r="CB416" s="62"/>
      <c r="CC416" s="55"/>
      <c r="CD416" s="55"/>
      <c r="CE416" s="55"/>
      <c r="CF416" s="55"/>
      <c r="CG416" s="55"/>
      <c r="CH416" s="55"/>
      <c r="CI416" s="55"/>
      <c r="CJ416" s="55"/>
      <c r="CK416" s="55"/>
      <c r="CL416" s="55"/>
      <c r="CM416" s="55"/>
      <c r="CN416" s="55"/>
      <c r="CO416" s="55"/>
      <c r="CP416" s="55"/>
      <c r="CQ416" s="55"/>
      <c r="CR416" s="55"/>
      <c r="CS416" s="55"/>
      <c r="CT416" s="55"/>
      <c r="CU416" s="55"/>
      <c r="CV416" s="55"/>
      <c r="CW416" s="55"/>
      <c r="CX416" s="55"/>
      <c r="CY416" s="55"/>
      <c r="CZ416" s="55"/>
      <c r="DA416" s="55"/>
      <c r="DB416" s="55"/>
      <c r="DC416" s="55"/>
      <c r="DD416" s="55"/>
      <c r="DE416" s="55"/>
      <c r="DF416" s="55"/>
      <c r="DG416" s="55"/>
      <c r="DH416" s="55"/>
      <c r="DI416" s="55"/>
      <c r="DJ416" s="55"/>
      <c r="DK416" s="56"/>
      <c r="DL416" s="56"/>
      <c r="DM416" s="56"/>
      <c r="DN416" s="56"/>
      <c r="DO416" s="56"/>
      <c r="DP416" s="56"/>
      <c r="DQ416" s="45"/>
    </row>
    <row r="417" spans="30:121" ht="22.5" customHeight="1" x14ac:dyDescent="0.3">
      <c r="AD417"/>
      <c r="BF417"/>
      <c r="BG417"/>
      <c r="BH417"/>
      <c r="BI417"/>
      <c r="BJ417"/>
      <c r="BK417"/>
      <c r="BL417"/>
      <c r="BM417"/>
      <c r="BN417"/>
      <c r="BX417"/>
      <c r="BY417" s="42"/>
      <c r="BZ417" s="57" t="s">
        <v>17</v>
      </c>
      <c r="CA417" s="150" t="str">
        <f t="shared" ref="CA417" si="1035">DB413</f>
        <v>vítěz N3</v>
      </c>
      <c r="CB417" s="150"/>
      <c r="CC417" s="150"/>
      <c r="CD417" s="150"/>
      <c r="CE417" s="151"/>
      <c r="CF417" s="151"/>
      <c r="CG417" s="151"/>
      <c r="CH417" s="151"/>
      <c r="CI417" s="151"/>
      <c r="CJ417" s="151"/>
      <c r="CK417" s="152"/>
      <c r="CL417" s="52" t="s">
        <v>8</v>
      </c>
      <c r="CM417" s="52">
        <v>1</v>
      </c>
      <c r="CN417" s="52">
        <v>2</v>
      </c>
      <c r="CO417" s="52">
        <v>3</v>
      </c>
      <c r="CP417" s="52">
        <v>4</v>
      </c>
      <c r="CQ417" s="52">
        <v>5</v>
      </c>
      <c r="CR417" s="52">
        <v>6</v>
      </c>
      <c r="CS417" s="52">
        <v>7</v>
      </c>
      <c r="CT417" s="52">
        <v>8</v>
      </c>
      <c r="CU417" s="52">
        <v>9</v>
      </c>
      <c r="CV417" s="52">
        <v>10</v>
      </c>
      <c r="CW417" s="52">
        <v>11</v>
      </c>
      <c r="CX417" s="52">
        <v>12</v>
      </c>
      <c r="CY417" s="52">
        <v>13</v>
      </c>
      <c r="CZ417" s="52">
        <v>14</v>
      </c>
      <c r="DA417" s="52">
        <v>15</v>
      </c>
      <c r="DB417" s="52">
        <v>16</v>
      </c>
      <c r="DC417" s="52">
        <v>17</v>
      </c>
      <c r="DD417" s="52">
        <v>18</v>
      </c>
      <c r="DE417" s="52">
        <v>19</v>
      </c>
      <c r="DF417" s="52">
        <v>20</v>
      </c>
      <c r="DG417" s="52">
        <v>21</v>
      </c>
      <c r="DH417" s="52">
        <v>22</v>
      </c>
      <c r="DI417" s="52">
        <v>23</v>
      </c>
      <c r="DJ417" s="52">
        <v>24</v>
      </c>
      <c r="DK417" s="52">
        <v>25</v>
      </c>
      <c r="DL417" s="52">
        <v>26</v>
      </c>
      <c r="DM417" s="52">
        <v>27</v>
      </c>
      <c r="DN417" s="52">
        <v>28</v>
      </c>
      <c r="DO417" s="52">
        <v>29</v>
      </c>
      <c r="DP417" s="52">
        <v>30</v>
      </c>
      <c r="DQ417" s="45"/>
    </row>
    <row r="418" spans="30:121" ht="22.5" customHeight="1" thickBot="1" x14ac:dyDescent="0.35">
      <c r="AD418"/>
      <c r="BF418"/>
      <c r="BG418"/>
      <c r="BH418"/>
      <c r="BI418"/>
      <c r="BJ418"/>
      <c r="BK418"/>
      <c r="BL418"/>
      <c r="BM418"/>
      <c r="BN418"/>
      <c r="BX418"/>
      <c r="BY418" s="59"/>
      <c r="BZ418" s="60"/>
      <c r="CA418" s="60"/>
      <c r="CB418" s="60"/>
      <c r="CC418" s="60"/>
      <c r="CD418" s="60"/>
      <c r="CE418" s="60"/>
      <c r="CF418" s="60"/>
      <c r="CG418" s="60"/>
      <c r="CH418" s="60"/>
      <c r="CI418" s="60"/>
      <c r="CJ418" s="60"/>
      <c r="CK418" s="60"/>
      <c r="CL418" s="60"/>
      <c r="CM418" s="60"/>
      <c r="CN418" s="60"/>
      <c r="CO418" s="60"/>
      <c r="CP418" s="60"/>
      <c r="CQ418" s="60"/>
      <c r="CR418" s="60"/>
      <c r="CS418" s="60"/>
      <c r="CT418" s="60"/>
      <c r="CU418" s="60"/>
      <c r="CV418" s="60"/>
      <c r="CW418" s="60"/>
      <c r="CX418" s="60"/>
      <c r="CY418" s="60"/>
      <c r="CZ418" s="60"/>
      <c r="DA418" s="60"/>
      <c r="DB418" s="60"/>
      <c r="DC418" s="60"/>
      <c r="DD418" s="60"/>
      <c r="DE418" s="60"/>
      <c r="DF418" s="60"/>
      <c r="DG418" s="60"/>
      <c r="DH418" s="60"/>
      <c r="DI418" s="60"/>
      <c r="DJ418" s="60"/>
      <c r="DK418" s="60"/>
      <c r="DL418" s="60"/>
      <c r="DM418" s="60"/>
      <c r="DN418" s="60"/>
      <c r="DO418" s="60"/>
      <c r="DP418" s="60"/>
      <c r="DQ418" s="61"/>
    </row>
    <row r="419" spans="30:121" ht="22.5" customHeight="1" thickTop="1" x14ac:dyDescent="0.35">
      <c r="AD419"/>
      <c r="BF419"/>
      <c r="BG419"/>
      <c r="BH419"/>
      <c r="BI419"/>
      <c r="BJ419"/>
      <c r="BK419"/>
      <c r="BL419"/>
      <c r="BM419"/>
      <c r="BN419"/>
      <c r="BX419"/>
      <c r="BY419" s="145">
        <f t="shared" ref="BY419" si="1036">BQ420</f>
        <v>0.50347222222222221</v>
      </c>
      <c r="BZ419" s="146"/>
      <c r="CA419" s="39"/>
      <c r="CB419" s="39"/>
      <c r="CC419" s="133">
        <f t="shared" ref="CC419" si="1037">BP421</f>
        <v>16</v>
      </c>
      <c r="CD419" s="133"/>
      <c r="CE419" s="135"/>
      <c r="CF419" s="135"/>
      <c r="CG419" s="135"/>
      <c r="CH419" s="135"/>
      <c r="CI419" s="135"/>
      <c r="CJ419" s="135"/>
      <c r="CK419" s="40"/>
      <c r="CL419" s="39"/>
      <c r="CM419" s="39"/>
      <c r="CN419" s="39"/>
      <c r="CO419" s="39"/>
      <c r="CP419" s="39"/>
      <c r="CQ419" s="39"/>
      <c r="CR419" s="39"/>
      <c r="CS419" s="39"/>
      <c r="CT419" s="39"/>
      <c r="CU419" s="39"/>
      <c r="CV419" s="39"/>
      <c r="CW419" s="39"/>
      <c r="CX419" s="39"/>
      <c r="CY419" s="39"/>
      <c r="CZ419" s="39"/>
      <c r="DA419" s="39"/>
      <c r="DB419" s="39"/>
      <c r="DC419" s="39"/>
      <c r="DD419" s="39"/>
      <c r="DE419" s="39"/>
      <c r="DF419" s="39"/>
      <c r="DG419" s="39"/>
      <c r="DH419" s="39"/>
      <c r="DI419" s="39"/>
      <c r="DJ419" s="39"/>
      <c r="DK419" s="39"/>
      <c r="DL419" s="39"/>
      <c r="DM419" s="39"/>
      <c r="DN419" s="39"/>
      <c r="DO419" s="39"/>
      <c r="DP419" s="39"/>
      <c r="DQ419" s="41"/>
    </row>
    <row r="420" spans="30:121" ht="22.5" customHeight="1" x14ac:dyDescent="0.3">
      <c r="AD420"/>
      <c r="BF420"/>
      <c r="BG420"/>
      <c r="BH420"/>
      <c r="BI420"/>
      <c r="BJ420"/>
      <c r="BK420"/>
      <c r="BL420"/>
      <c r="BM420"/>
      <c r="BN420"/>
      <c r="BP420" t="str">
        <f t="shared" ref="BP420:BU421" si="1038">E104</f>
        <v>kolo</v>
      </c>
      <c r="BQ420">
        <f t="shared" si="1038"/>
        <v>0.50347222222222221</v>
      </c>
      <c r="BR420">
        <f t="shared" si="1038"/>
        <v>99</v>
      </c>
      <c r="BS420" t="str">
        <f t="shared" si="1038"/>
        <v>HŘIŠTĚ</v>
      </c>
      <c r="BT420" t="str">
        <f t="shared" si="1038"/>
        <v>S2</v>
      </c>
      <c r="BU420" t="str">
        <f t="shared" si="1038"/>
        <v>vítěz N2</v>
      </c>
      <c r="BV420" t="str">
        <f t="shared" ref="BV420" si="1039">K104</f>
        <v>:</v>
      </c>
      <c r="BW420" t="str">
        <f>L104</f>
        <v>vítěz N4</v>
      </c>
      <c r="BX420"/>
      <c r="BY420" s="42"/>
      <c r="BZ420" s="136" t="str">
        <f t="shared" ref="BZ420" si="1040">BP420</f>
        <v>kolo</v>
      </c>
      <c r="CA420" s="136"/>
      <c r="CB420" s="136"/>
      <c r="CC420" s="134"/>
      <c r="CD420" s="134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  <c r="CP420" s="43"/>
      <c r="CQ420" s="43"/>
      <c r="CR420" s="43"/>
      <c r="CS420" s="202">
        <f t="shared" ref="CS420" si="1041">BR420</f>
        <v>99</v>
      </c>
      <c r="CT420" s="202"/>
      <c r="CU420" s="199" t="s">
        <v>9</v>
      </c>
      <c r="CV420" s="199"/>
      <c r="CW420" s="199"/>
      <c r="CX420" s="43"/>
      <c r="CY420" s="43"/>
      <c r="CZ420" s="43"/>
      <c r="DA420" s="43"/>
      <c r="DB420" s="43"/>
      <c r="DC420" s="43"/>
      <c r="DD420" s="43"/>
      <c r="DE420" s="43"/>
      <c r="DF420" s="43"/>
      <c r="DG420" s="43"/>
      <c r="DH420" s="43"/>
      <c r="DI420" s="43"/>
      <c r="DJ420" s="43"/>
      <c r="DK420" s="44"/>
      <c r="DL420" s="200" t="s">
        <v>10</v>
      </c>
      <c r="DM420" s="200"/>
      <c r="DN420" s="200"/>
      <c r="DO420" s="201">
        <f t="shared" ref="DO420" si="1042">BS421</f>
        <v>1</v>
      </c>
      <c r="DP420" s="201"/>
      <c r="DQ420" s="45"/>
    </row>
    <row r="421" spans="30:121" ht="22.5" customHeight="1" x14ac:dyDescent="0.3">
      <c r="AD421"/>
      <c r="BF421"/>
      <c r="BG421"/>
      <c r="BH421"/>
      <c r="BI421"/>
      <c r="BJ421"/>
      <c r="BK421"/>
      <c r="BL421"/>
      <c r="BM421"/>
      <c r="BN421"/>
      <c r="BP421">
        <f t="shared" si="1038"/>
        <v>16</v>
      </c>
      <c r="BQ421">
        <f t="shared" si="1038"/>
        <v>0</v>
      </c>
      <c r="BR421" t="str">
        <f t="shared" si="1038"/>
        <v>zápas</v>
      </c>
      <c r="BS421">
        <f t="shared" si="1038"/>
        <v>1</v>
      </c>
      <c r="BT421">
        <f t="shared" si="1038"/>
        <v>0</v>
      </c>
      <c r="BU421" t="str">
        <f t="shared" ca="1" si="1038"/>
        <v>Lipanská "A"</v>
      </c>
      <c r="BW421" t="str">
        <f ca="1">L105</f>
        <v>Č.Pečky "B"</v>
      </c>
      <c r="BX421"/>
      <c r="BY421" s="42"/>
      <c r="BZ421" s="46"/>
      <c r="CA421" s="46"/>
      <c r="CB421" s="46"/>
      <c r="CC421" s="46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  <c r="CP421" s="43"/>
      <c r="CQ421" s="43"/>
      <c r="CR421" s="43"/>
      <c r="CS421" s="202"/>
      <c r="CT421" s="202"/>
      <c r="CU421" s="199"/>
      <c r="CV421" s="199"/>
      <c r="CW421" s="199"/>
      <c r="CX421" s="43"/>
      <c r="CY421" s="43"/>
      <c r="CZ421" s="43"/>
      <c r="DA421" s="43"/>
      <c r="DB421" s="43"/>
      <c r="DC421" s="43"/>
      <c r="DD421" s="43"/>
      <c r="DE421" s="43"/>
      <c r="DF421" s="43"/>
      <c r="DG421" s="43"/>
      <c r="DH421" s="43"/>
      <c r="DI421" s="43"/>
      <c r="DJ421" s="43"/>
      <c r="DK421" s="44"/>
      <c r="DL421" s="200"/>
      <c r="DM421" s="200"/>
      <c r="DN421" s="200"/>
      <c r="DO421" s="201"/>
      <c r="DP421" s="201"/>
      <c r="DQ421" s="45"/>
    </row>
    <row r="422" spans="30:121" ht="22.5" customHeight="1" x14ac:dyDescent="0.3">
      <c r="AD422"/>
      <c r="BF422"/>
      <c r="BG422"/>
      <c r="BH422"/>
      <c r="BI422"/>
      <c r="BJ422"/>
      <c r="BK422"/>
      <c r="BL422"/>
      <c r="BM422"/>
      <c r="BN422"/>
      <c r="BX422"/>
      <c r="BY422" s="42"/>
      <c r="BZ422" s="47"/>
      <c r="CA422" s="47"/>
      <c r="CB422" s="47"/>
      <c r="CC422" s="47"/>
      <c r="CD422" s="132" t="s">
        <v>13</v>
      </c>
      <c r="CE422" s="132"/>
      <c r="CF422" s="132" t="str">
        <f t="shared" ref="CF422" si="1043">BU420</f>
        <v>vítěz N2</v>
      </c>
      <c r="CG422" s="132" t="s">
        <v>14</v>
      </c>
      <c r="CH422" s="132" t="str">
        <f t="shared" ref="CH422" si="1044">IF(BU358="","",LOOKUP(CF422,$B$2:$B$51,$C$2:$C$48))</f>
        <v/>
      </c>
      <c r="CI422" s="132"/>
      <c r="CJ422" s="48"/>
      <c r="CK422" s="48"/>
      <c r="CL422" s="48"/>
      <c r="CM422" s="48"/>
      <c r="CN422" s="48"/>
      <c r="CO422" s="48"/>
      <c r="CP422" s="48"/>
      <c r="CQ422" s="48"/>
      <c r="CR422" s="48"/>
      <c r="CS422" s="48"/>
      <c r="CT422" s="48"/>
      <c r="CU422" s="47"/>
      <c r="CV422" s="47"/>
      <c r="CW422" s="47"/>
      <c r="CX422" s="47"/>
      <c r="CY422" s="47"/>
      <c r="CZ422" s="132" t="s">
        <v>13</v>
      </c>
      <c r="DA422" s="132"/>
      <c r="DB422" s="132" t="str">
        <f t="shared" ref="DB422" si="1045">BW420</f>
        <v>vítěz N4</v>
      </c>
      <c r="DC422" s="132" t="s">
        <v>14</v>
      </c>
      <c r="DD422" s="132" t="str">
        <f t="shared" ref="DD422" si="1046">IF(BW358="","",LOOKUP(DB422,$B$2:$B$51,$C$2:$C$48))</f>
        <v/>
      </c>
      <c r="DE422" s="132"/>
      <c r="DF422" s="48"/>
      <c r="DG422" s="48"/>
      <c r="DH422" s="48"/>
      <c r="DI422" s="48"/>
      <c r="DJ422" s="48"/>
      <c r="DK422" s="48"/>
      <c r="DL422" s="48"/>
      <c r="DM422" s="48"/>
      <c r="DN422" s="48"/>
      <c r="DO422" s="48"/>
      <c r="DP422" s="48"/>
      <c r="DQ422" s="45"/>
    </row>
    <row r="423" spans="30:121" ht="22.5" customHeight="1" x14ac:dyDescent="0.3">
      <c r="AD423"/>
      <c r="BF423"/>
      <c r="BG423"/>
      <c r="BH423"/>
      <c r="BI423"/>
      <c r="BJ423"/>
      <c r="BK423"/>
      <c r="BL423"/>
      <c r="BM423"/>
      <c r="BN423"/>
      <c r="BX423"/>
      <c r="BY423" s="42"/>
      <c r="BZ423" s="47"/>
      <c r="CA423" s="47"/>
      <c r="CB423" s="47"/>
      <c r="CC423" s="47"/>
      <c r="CD423" s="47"/>
      <c r="CE423" s="47"/>
      <c r="CF423" s="47"/>
      <c r="CG423" s="47"/>
      <c r="CH423" s="47"/>
      <c r="CI423" s="47"/>
      <c r="CJ423" s="47"/>
      <c r="CK423" s="47"/>
      <c r="CL423" s="47"/>
      <c r="CM423" s="47"/>
      <c r="CN423" s="47"/>
      <c r="CO423" s="47"/>
      <c r="CP423" s="47"/>
      <c r="CQ423" s="47"/>
      <c r="CR423" s="47"/>
      <c r="CS423" s="47"/>
      <c r="CT423" s="47"/>
      <c r="CU423" s="47"/>
      <c r="CV423" s="47"/>
      <c r="CW423" s="47"/>
      <c r="CX423" s="47"/>
      <c r="CY423" s="47"/>
      <c r="CZ423" s="47"/>
      <c r="DA423" s="47"/>
      <c r="DB423" s="47"/>
      <c r="DC423" s="47"/>
      <c r="DD423" s="47"/>
      <c r="DE423" s="47"/>
      <c r="DF423" s="47"/>
      <c r="DG423" s="47"/>
      <c r="DH423" s="47"/>
      <c r="DI423" s="47"/>
      <c r="DJ423" s="47"/>
      <c r="DK423" s="49"/>
      <c r="DL423" s="49"/>
      <c r="DM423" s="49"/>
      <c r="DN423" s="49"/>
      <c r="DO423" s="49"/>
      <c r="DP423" s="49"/>
      <c r="DQ423" s="45"/>
    </row>
    <row r="424" spans="30:121" ht="22.5" customHeight="1" x14ac:dyDescent="0.3">
      <c r="AD424"/>
      <c r="BF424"/>
      <c r="BG424"/>
      <c r="BH424"/>
      <c r="BI424"/>
      <c r="BJ424"/>
      <c r="BK424"/>
      <c r="BL424"/>
      <c r="BM424"/>
      <c r="BN424"/>
      <c r="BX424"/>
      <c r="BY424" s="42"/>
      <c r="BZ424" s="50" t="s">
        <v>17</v>
      </c>
      <c r="CA424" s="147" t="str">
        <f t="shared" ref="CA424" si="1047">CF422</f>
        <v>vítěz N2</v>
      </c>
      <c r="CB424" s="147"/>
      <c r="CC424" s="147"/>
      <c r="CD424" s="147"/>
      <c r="CE424" s="148"/>
      <c r="CF424" s="148"/>
      <c r="CG424" s="148"/>
      <c r="CH424" s="148"/>
      <c r="CI424" s="148"/>
      <c r="CJ424" s="148"/>
      <c r="CK424" s="149"/>
      <c r="CL424" s="52" t="s">
        <v>8</v>
      </c>
      <c r="CM424" s="52">
        <v>1</v>
      </c>
      <c r="CN424" s="52">
        <v>2</v>
      </c>
      <c r="CO424" s="52">
        <v>3</v>
      </c>
      <c r="CP424" s="52">
        <v>4</v>
      </c>
      <c r="CQ424" s="52">
        <v>5</v>
      </c>
      <c r="CR424" s="52">
        <v>6</v>
      </c>
      <c r="CS424" s="52">
        <v>7</v>
      </c>
      <c r="CT424" s="52">
        <v>8</v>
      </c>
      <c r="CU424" s="52">
        <v>9</v>
      </c>
      <c r="CV424" s="52">
        <v>10</v>
      </c>
      <c r="CW424" s="52">
        <v>11</v>
      </c>
      <c r="CX424" s="52">
        <v>12</v>
      </c>
      <c r="CY424" s="52">
        <v>13</v>
      </c>
      <c r="CZ424" s="52">
        <v>14</v>
      </c>
      <c r="DA424" s="52">
        <v>15</v>
      </c>
      <c r="DB424" s="52">
        <v>16</v>
      </c>
      <c r="DC424" s="52">
        <v>17</v>
      </c>
      <c r="DD424" s="52">
        <v>18</v>
      </c>
      <c r="DE424" s="52">
        <v>19</v>
      </c>
      <c r="DF424" s="52">
        <v>20</v>
      </c>
      <c r="DG424" s="52">
        <v>21</v>
      </c>
      <c r="DH424" s="52">
        <v>22</v>
      </c>
      <c r="DI424" s="52">
        <v>23</v>
      </c>
      <c r="DJ424" s="52">
        <v>24</v>
      </c>
      <c r="DK424" s="52">
        <v>25</v>
      </c>
      <c r="DL424" s="52">
        <v>26</v>
      </c>
      <c r="DM424" s="52">
        <v>27</v>
      </c>
      <c r="DN424" s="52">
        <v>28</v>
      </c>
      <c r="DO424" s="52">
        <v>29</v>
      </c>
      <c r="DP424" s="52">
        <v>30</v>
      </c>
      <c r="DQ424" s="45"/>
    </row>
    <row r="425" spans="30:121" ht="22.5" customHeight="1" x14ac:dyDescent="0.3">
      <c r="AD425"/>
      <c r="BF425"/>
      <c r="BG425"/>
      <c r="BH425"/>
      <c r="BI425"/>
      <c r="BJ425"/>
      <c r="BK425"/>
      <c r="BL425"/>
      <c r="BM425"/>
      <c r="BN425"/>
      <c r="BX425"/>
      <c r="BY425" s="42"/>
      <c r="BZ425" s="53"/>
      <c r="CA425" s="54"/>
      <c r="CB425" s="62"/>
      <c r="CC425" s="55"/>
      <c r="CD425" s="55"/>
      <c r="CE425" s="55"/>
      <c r="CF425" s="55"/>
      <c r="CG425" s="55"/>
      <c r="CH425" s="55"/>
      <c r="CI425" s="55"/>
      <c r="CJ425" s="55"/>
      <c r="CK425" s="55"/>
      <c r="CL425" s="55"/>
      <c r="CM425" s="55"/>
      <c r="CN425" s="55"/>
      <c r="CO425" s="55"/>
      <c r="CP425" s="55"/>
      <c r="CQ425" s="55"/>
      <c r="CR425" s="55"/>
      <c r="CS425" s="55"/>
      <c r="CT425" s="55"/>
      <c r="CU425" s="55"/>
      <c r="CV425" s="55"/>
      <c r="CW425" s="55"/>
      <c r="CX425" s="55"/>
      <c r="CY425" s="55"/>
      <c r="CZ425" s="55"/>
      <c r="DA425" s="55"/>
      <c r="DB425" s="55"/>
      <c r="DC425" s="55"/>
      <c r="DD425" s="55"/>
      <c r="DE425" s="55"/>
      <c r="DF425" s="55"/>
      <c r="DG425" s="55"/>
      <c r="DH425" s="55"/>
      <c r="DI425" s="55"/>
      <c r="DJ425" s="55"/>
      <c r="DK425" s="56"/>
      <c r="DL425" s="56"/>
      <c r="DM425" s="56"/>
      <c r="DN425" s="56"/>
      <c r="DO425" s="56"/>
      <c r="DP425" s="56"/>
      <c r="DQ425" s="45"/>
    </row>
    <row r="426" spans="30:121" ht="22.5" customHeight="1" x14ac:dyDescent="0.3">
      <c r="AD426"/>
      <c r="BF426"/>
      <c r="BG426"/>
      <c r="BH426"/>
      <c r="BI426"/>
      <c r="BJ426"/>
      <c r="BK426"/>
      <c r="BL426"/>
      <c r="BM426"/>
      <c r="BN426"/>
      <c r="BX426"/>
      <c r="BY426" s="42"/>
      <c r="BZ426" s="57" t="s">
        <v>17</v>
      </c>
      <c r="CA426" s="150" t="str">
        <f t="shared" ref="CA426" si="1048">DB422</f>
        <v>vítěz N4</v>
      </c>
      <c r="CB426" s="150"/>
      <c r="CC426" s="150"/>
      <c r="CD426" s="150"/>
      <c r="CE426" s="151"/>
      <c r="CF426" s="151"/>
      <c r="CG426" s="151"/>
      <c r="CH426" s="151"/>
      <c r="CI426" s="151"/>
      <c r="CJ426" s="151"/>
      <c r="CK426" s="152"/>
      <c r="CL426" s="52" t="s">
        <v>8</v>
      </c>
      <c r="CM426" s="52">
        <v>1</v>
      </c>
      <c r="CN426" s="52">
        <v>2</v>
      </c>
      <c r="CO426" s="52">
        <v>3</v>
      </c>
      <c r="CP426" s="52">
        <v>4</v>
      </c>
      <c r="CQ426" s="52">
        <v>5</v>
      </c>
      <c r="CR426" s="52">
        <v>6</v>
      </c>
      <c r="CS426" s="52">
        <v>7</v>
      </c>
      <c r="CT426" s="52">
        <v>8</v>
      </c>
      <c r="CU426" s="52">
        <v>9</v>
      </c>
      <c r="CV426" s="52">
        <v>10</v>
      </c>
      <c r="CW426" s="52">
        <v>11</v>
      </c>
      <c r="CX426" s="52">
        <v>12</v>
      </c>
      <c r="CY426" s="52">
        <v>13</v>
      </c>
      <c r="CZ426" s="52">
        <v>14</v>
      </c>
      <c r="DA426" s="52">
        <v>15</v>
      </c>
      <c r="DB426" s="52">
        <v>16</v>
      </c>
      <c r="DC426" s="52">
        <v>17</v>
      </c>
      <c r="DD426" s="52">
        <v>18</v>
      </c>
      <c r="DE426" s="52">
        <v>19</v>
      </c>
      <c r="DF426" s="52">
        <v>20</v>
      </c>
      <c r="DG426" s="52">
        <v>21</v>
      </c>
      <c r="DH426" s="52">
        <v>22</v>
      </c>
      <c r="DI426" s="52">
        <v>23</v>
      </c>
      <c r="DJ426" s="52">
        <v>24</v>
      </c>
      <c r="DK426" s="52">
        <v>25</v>
      </c>
      <c r="DL426" s="52">
        <v>26</v>
      </c>
      <c r="DM426" s="52">
        <v>27</v>
      </c>
      <c r="DN426" s="52">
        <v>28</v>
      </c>
      <c r="DO426" s="52">
        <v>29</v>
      </c>
      <c r="DP426" s="52">
        <v>30</v>
      </c>
      <c r="DQ426" s="45"/>
    </row>
    <row r="427" spans="30:121" ht="22.5" customHeight="1" thickBot="1" x14ac:dyDescent="0.35">
      <c r="AD427"/>
      <c r="BF427"/>
      <c r="BG427"/>
      <c r="BH427"/>
      <c r="BI427"/>
      <c r="BJ427"/>
      <c r="BK427"/>
      <c r="BL427"/>
      <c r="BM427"/>
      <c r="BN427"/>
      <c r="BX427"/>
      <c r="BY427" s="59"/>
      <c r="BZ427" s="60"/>
      <c r="CA427" s="60"/>
      <c r="CB427" s="60"/>
      <c r="CC427" s="60"/>
      <c r="CD427" s="60"/>
      <c r="CE427" s="60"/>
      <c r="CF427" s="60"/>
      <c r="CG427" s="60"/>
      <c r="CH427" s="60"/>
      <c r="CI427" s="60"/>
      <c r="CJ427" s="60"/>
      <c r="CK427" s="60"/>
      <c r="CL427" s="60"/>
      <c r="CM427" s="60"/>
      <c r="CN427" s="60"/>
      <c r="CO427" s="60"/>
      <c r="CP427" s="60"/>
      <c r="CQ427" s="60"/>
      <c r="CR427" s="60"/>
      <c r="CS427" s="60"/>
      <c r="CT427" s="60"/>
      <c r="CU427" s="60"/>
      <c r="CV427" s="60"/>
      <c r="CW427" s="60"/>
      <c r="CX427" s="60"/>
      <c r="CY427" s="60"/>
      <c r="CZ427" s="60"/>
      <c r="DA427" s="60"/>
      <c r="DB427" s="60"/>
      <c r="DC427" s="60"/>
      <c r="DD427" s="60"/>
      <c r="DE427" s="60"/>
      <c r="DF427" s="60"/>
      <c r="DG427" s="60"/>
      <c r="DH427" s="60"/>
      <c r="DI427" s="60"/>
      <c r="DJ427" s="60"/>
      <c r="DK427" s="60"/>
      <c r="DL427" s="60"/>
      <c r="DM427" s="60"/>
      <c r="DN427" s="60"/>
      <c r="DO427" s="60"/>
      <c r="DP427" s="60"/>
      <c r="DQ427" s="61"/>
    </row>
    <row r="428" spans="30:121" ht="22.5" customHeight="1" thickTop="1" x14ac:dyDescent="0.35">
      <c r="AD428"/>
      <c r="BF428"/>
      <c r="BG428"/>
      <c r="BH428"/>
      <c r="BI428"/>
      <c r="BJ428"/>
      <c r="BK428"/>
      <c r="BL428"/>
      <c r="BM428"/>
      <c r="BN428"/>
      <c r="BX428"/>
      <c r="BY428" s="145">
        <f t="shared" ref="BY428" si="1049">BQ429</f>
        <v>0.51388888888888895</v>
      </c>
      <c r="BZ428" s="146"/>
      <c r="CA428" s="39"/>
      <c r="CB428" s="39"/>
      <c r="CC428" s="133">
        <f t="shared" ref="CC428" si="1050">BP430</f>
        <v>17</v>
      </c>
      <c r="CD428" s="133"/>
      <c r="CE428" s="135"/>
      <c r="CF428" s="135"/>
      <c r="CG428" s="135"/>
      <c r="CH428" s="135"/>
      <c r="CI428" s="135"/>
      <c r="CJ428" s="135"/>
      <c r="CK428" s="40"/>
      <c r="CL428" s="39"/>
      <c r="CM428" s="39"/>
      <c r="CN428" s="39"/>
      <c r="CO428" s="39"/>
      <c r="CP428" s="39"/>
      <c r="CQ428" s="39"/>
      <c r="CR428" s="39"/>
      <c r="CS428" s="39"/>
      <c r="CT428" s="39"/>
      <c r="CU428" s="39"/>
      <c r="CV428" s="39"/>
      <c r="CW428" s="39"/>
      <c r="CX428" s="39"/>
      <c r="CY428" s="39"/>
      <c r="CZ428" s="39"/>
      <c r="DA428" s="39"/>
      <c r="DB428" s="39"/>
      <c r="DC428" s="39"/>
      <c r="DD428" s="39"/>
      <c r="DE428" s="39"/>
      <c r="DF428" s="39"/>
      <c r="DG428" s="39"/>
      <c r="DH428" s="39"/>
      <c r="DI428" s="39"/>
      <c r="DJ428" s="39"/>
      <c r="DK428" s="39"/>
      <c r="DL428" s="39"/>
      <c r="DM428" s="39"/>
      <c r="DN428" s="39"/>
      <c r="DO428" s="39"/>
      <c r="DP428" s="39"/>
      <c r="DQ428" s="41"/>
    </row>
    <row r="429" spans="30:121" ht="22.5" customHeight="1" x14ac:dyDescent="0.3">
      <c r="AD429"/>
      <c r="BF429"/>
      <c r="BG429"/>
      <c r="BH429"/>
      <c r="BI429"/>
      <c r="BJ429"/>
      <c r="BK429"/>
      <c r="BL429"/>
      <c r="BM429"/>
      <c r="BN429"/>
      <c r="BP429" t="str">
        <f t="shared" ref="BP429:BU430" si="1051">E106</f>
        <v>kolo</v>
      </c>
      <c r="BQ429">
        <f t="shared" si="1051"/>
        <v>0.51388888888888895</v>
      </c>
      <c r="BR429">
        <f t="shared" si="1051"/>
        <v>100</v>
      </c>
      <c r="BS429" t="str">
        <f t="shared" si="1051"/>
        <v>HŘIŠTĚ</v>
      </c>
      <c r="BT429" t="str">
        <f t="shared" si="1051"/>
        <v>F7</v>
      </c>
      <c r="BU429" t="str">
        <f t="shared" si="1051"/>
        <v>poražený U1</v>
      </c>
      <c r="BV429" t="str">
        <f t="shared" ref="BV429" si="1052">K106</f>
        <v>:</v>
      </c>
      <c r="BW429" t="str">
        <f>L106</f>
        <v>poražený U2</v>
      </c>
      <c r="BX429"/>
      <c r="BY429" s="42"/>
      <c r="BZ429" s="136" t="str">
        <f t="shared" ref="BZ429" si="1053">BP429</f>
        <v>kolo</v>
      </c>
      <c r="CA429" s="136"/>
      <c r="CB429" s="136"/>
      <c r="CC429" s="134"/>
      <c r="CD429" s="134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  <c r="CP429" s="43"/>
      <c r="CQ429" s="43"/>
      <c r="CR429" s="43"/>
      <c r="CS429" s="202">
        <f t="shared" ref="CS429" si="1054">BR429</f>
        <v>100</v>
      </c>
      <c r="CT429" s="202"/>
      <c r="CU429" s="199" t="s">
        <v>9</v>
      </c>
      <c r="CV429" s="199"/>
      <c r="CW429" s="199"/>
      <c r="CX429" s="43"/>
      <c r="CY429" s="43"/>
      <c r="CZ429" s="43"/>
      <c r="DA429" s="43"/>
      <c r="DB429" s="43"/>
      <c r="DC429" s="43"/>
      <c r="DD429" s="43"/>
      <c r="DE429" s="43"/>
      <c r="DF429" s="43"/>
      <c r="DG429" s="43"/>
      <c r="DH429" s="43"/>
      <c r="DI429" s="43"/>
      <c r="DJ429" s="43"/>
      <c r="DK429" s="44"/>
      <c r="DL429" s="200" t="s">
        <v>10</v>
      </c>
      <c r="DM429" s="200"/>
      <c r="DN429" s="200"/>
      <c r="DO429" s="201">
        <f t="shared" ref="DO429" si="1055">BS430</f>
        <v>4</v>
      </c>
      <c r="DP429" s="201"/>
      <c r="DQ429" s="45"/>
    </row>
    <row r="430" spans="30:121" ht="22.5" customHeight="1" x14ac:dyDescent="0.3">
      <c r="AD430"/>
      <c r="BF430"/>
      <c r="BG430"/>
      <c r="BH430"/>
      <c r="BI430"/>
      <c r="BJ430"/>
      <c r="BK430"/>
      <c r="BL430"/>
      <c r="BM430"/>
      <c r="BN430"/>
      <c r="BP430">
        <f t="shared" si="1051"/>
        <v>17</v>
      </c>
      <c r="BQ430">
        <f t="shared" si="1051"/>
        <v>0</v>
      </c>
      <c r="BR430" t="str">
        <f t="shared" si="1051"/>
        <v>zápas</v>
      </c>
      <c r="BS430">
        <f t="shared" si="1051"/>
        <v>4</v>
      </c>
      <c r="BT430">
        <f t="shared" si="1051"/>
        <v>0</v>
      </c>
      <c r="BU430" t="str">
        <f t="shared" ca="1" si="1051"/>
        <v>Veltruby "B"</v>
      </c>
      <c r="BW430" t="str">
        <f ca="1">L107</f>
        <v>Býchory "A"</v>
      </c>
      <c r="BX430"/>
      <c r="BY430" s="42"/>
      <c r="BZ430" s="46"/>
      <c r="CA430" s="46"/>
      <c r="CB430" s="46"/>
      <c r="CC430" s="46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  <c r="CP430" s="43"/>
      <c r="CQ430" s="43"/>
      <c r="CR430" s="43"/>
      <c r="CS430" s="202"/>
      <c r="CT430" s="202"/>
      <c r="CU430" s="199"/>
      <c r="CV430" s="199"/>
      <c r="CW430" s="199"/>
      <c r="CX430" s="43"/>
      <c r="CY430" s="43"/>
      <c r="CZ430" s="43"/>
      <c r="DA430" s="43"/>
      <c r="DB430" s="43"/>
      <c r="DC430" s="43"/>
      <c r="DD430" s="43"/>
      <c r="DE430" s="43"/>
      <c r="DF430" s="43"/>
      <c r="DG430" s="43"/>
      <c r="DH430" s="43"/>
      <c r="DI430" s="43"/>
      <c r="DJ430" s="43"/>
      <c r="DK430" s="44"/>
      <c r="DL430" s="200"/>
      <c r="DM430" s="200"/>
      <c r="DN430" s="200"/>
      <c r="DO430" s="201"/>
      <c r="DP430" s="201"/>
      <c r="DQ430" s="45"/>
    </row>
    <row r="431" spans="30:121" ht="22.5" customHeight="1" x14ac:dyDescent="0.3">
      <c r="AD431"/>
      <c r="BF431"/>
      <c r="BG431"/>
      <c r="BH431"/>
      <c r="BI431"/>
      <c r="BJ431"/>
      <c r="BK431"/>
      <c r="BL431"/>
      <c r="BM431"/>
      <c r="BN431"/>
      <c r="BX431"/>
      <c r="BY431" s="42"/>
      <c r="BZ431" s="47"/>
      <c r="CA431" s="47"/>
      <c r="CB431" s="47"/>
      <c r="CC431" s="47"/>
      <c r="CD431" s="132" t="s">
        <v>13</v>
      </c>
      <c r="CE431" s="132"/>
      <c r="CF431" s="132" t="str">
        <f t="shared" ref="CF431" si="1056">BU429</f>
        <v>poražený U1</v>
      </c>
      <c r="CG431" s="132" t="s">
        <v>14</v>
      </c>
      <c r="CH431" s="132">
        <f t="shared" ref="CH431" ca="1" si="1057">IF(BU367="","",LOOKUP(CF431,$B$2:$B$51,$C$2:$C$48))</f>
        <v>0</v>
      </c>
      <c r="CI431" s="132"/>
      <c r="CJ431" s="48"/>
      <c r="CK431" s="48"/>
      <c r="CL431" s="48"/>
      <c r="CM431" s="48"/>
      <c r="CN431" s="48"/>
      <c r="CO431" s="48"/>
      <c r="CP431" s="48"/>
      <c r="CQ431" s="48"/>
      <c r="CR431" s="48"/>
      <c r="CS431" s="48"/>
      <c r="CT431" s="48"/>
      <c r="CU431" s="47"/>
      <c r="CV431" s="47"/>
      <c r="CW431" s="47"/>
      <c r="CX431" s="47"/>
      <c r="CY431" s="47"/>
      <c r="CZ431" s="132" t="s">
        <v>13</v>
      </c>
      <c r="DA431" s="132"/>
      <c r="DB431" s="132" t="str">
        <f t="shared" ref="DB431" si="1058">BW429</f>
        <v>poražený U2</v>
      </c>
      <c r="DC431" s="132" t="s">
        <v>14</v>
      </c>
      <c r="DD431" s="132">
        <f t="shared" ref="DD431" ca="1" si="1059">IF(BW367="","",LOOKUP(DB431,$B$2:$B$51,$C$2:$C$48))</f>
        <v>0</v>
      </c>
      <c r="DE431" s="132"/>
      <c r="DF431" s="48"/>
      <c r="DG431" s="48"/>
      <c r="DH431" s="48"/>
      <c r="DI431" s="48"/>
      <c r="DJ431" s="48"/>
      <c r="DK431" s="48"/>
      <c r="DL431" s="48"/>
      <c r="DM431" s="48"/>
      <c r="DN431" s="48"/>
      <c r="DO431" s="48"/>
      <c r="DP431" s="48"/>
      <c r="DQ431" s="45"/>
    </row>
    <row r="432" spans="30:121" ht="22.5" customHeight="1" x14ac:dyDescent="0.3">
      <c r="AD432"/>
      <c r="BF432"/>
      <c r="BG432"/>
      <c r="BH432"/>
      <c r="BI432"/>
      <c r="BJ432"/>
      <c r="BK432"/>
      <c r="BL432"/>
      <c r="BM432"/>
      <c r="BN432"/>
      <c r="BX432"/>
      <c r="BY432" s="42"/>
      <c r="BZ432" s="47"/>
      <c r="CA432" s="47"/>
      <c r="CB432" s="47"/>
      <c r="CC432" s="47"/>
      <c r="CD432" s="47"/>
      <c r="CE432" s="47"/>
      <c r="CF432" s="47"/>
      <c r="CG432" s="47"/>
      <c r="CH432" s="47"/>
      <c r="CI432" s="47"/>
      <c r="CJ432" s="47"/>
      <c r="CK432" s="47"/>
      <c r="CL432" s="47"/>
      <c r="CM432" s="47"/>
      <c r="CN432" s="47"/>
      <c r="CO432" s="47"/>
      <c r="CP432" s="47"/>
      <c r="CQ432" s="47"/>
      <c r="CR432" s="47"/>
      <c r="CS432" s="47"/>
      <c r="CT432" s="47"/>
      <c r="CU432" s="47"/>
      <c r="CV432" s="47"/>
      <c r="CW432" s="47"/>
      <c r="CX432" s="47"/>
      <c r="CY432" s="47"/>
      <c r="CZ432" s="47"/>
      <c r="DA432" s="47"/>
      <c r="DB432" s="47"/>
      <c r="DC432" s="47"/>
      <c r="DD432" s="47"/>
      <c r="DE432" s="47"/>
      <c r="DF432" s="47"/>
      <c r="DG432" s="47"/>
      <c r="DH432" s="47"/>
      <c r="DI432" s="47"/>
      <c r="DJ432" s="47"/>
      <c r="DK432" s="49"/>
      <c r="DL432" s="49"/>
      <c r="DM432" s="49"/>
      <c r="DN432" s="49"/>
      <c r="DO432" s="49"/>
      <c r="DP432" s="49"/>
      <c r="DQ432" s="45"/>
    </row>
    <row r="433" spans="30:121" ht="22.5" customHeight="1" x14ac:dyDescent="0.3">
      <c r="AD433"/>
      <c r="BF433"/>
      <c r="BG433"/>
      <c r="BH433"/>
      <c r="BI433"/>
      <c r="BJ433"/>
      <c r="BK433"/>
      <c r="BL433"/>
      <c r="BM433"/>
      <c r="BN433"/>
      <c r="BX433"/>
      <c r="BY433" s="42"/>
      <c r="BZ433" s="50" t="s">
        <v>17</v>
      </c>
      <c r="CA433" s="147" t="str">
        <f t="shared" ref="CA433" si="1060">CF431</f>
        <v>poražený U1</v>
      </c>
      <c r="CB433" s="147"/>
      <c r="CC433" s="147"/>
      <c r="CD433" s="147"/>
      <c r="CE433" s="148"/>
      <c r="CF433" s="148"/>
      <c r="CG433" s="148"/>
      <c r="CH433" s="148"/>
      <c r="CI433" s="148"/>
      <c r="CJ433" s="148"/>
      <c r="CK433" s="149"/>
      <c r="CL433" s="52" t="s">
        <v>8</v>
      </c>
      <c r="CM433" s="52">
        <v>1</v>
      </c>
      <c r="CN433" s="52">
        <v>2</v>
      </c>
      <c r="CO433" s="52">
        <v>3</v>
      </c>
      <c r="CP433" s="52">
        <v>4</v>
      </c>
      <c r="CQ433" s="52">
        <v>5</v>
      </c>
      <c r="CR433" s="52">
        <v>6</v>
      </c>
      <c r="CS433" s="52">
        <v>7</v>
      </c>
      <c r="CT433" s="52">
        <v>8</v>
      </c>
      <c r="CU433" s="52">
        <v>9</v>
      </c>
      <c r="CV433" s="52">
        <v>10</v>
      </c>
      <c r="CW433" s="52">
        <v>11</v>
      </c>
      <c r="CX433" s="52">
        <v>12</v>
      </c>
      <c r="CY433" s="52">
        <v>13</v>
      </c>
      <c r="CZ433" s="52">
        <v>14</v>
      </c>
      <c r="DA433" s="52">
        <v>15</v>
      </c>
      <c r="DB433" s="52">
        <v>16</v>
      </c>
      <c r="DC433" s="52">
        <v>17</v>
      </c>
      <c r="DD433" s="52">
        <v>18</v>
      </c>
      <c r="DE433" s="52">
        <v>19</v>
      </c>
      <c r="DF433" s="52">
        <v>20</v>
      </c>
      <c r="DG433" s="52">
        <v>21</v>
      </c>
      <c r="DH433" s="52">
        <v>22</v>
      </c>
      <c r="DI433" s="52">
        <v>23</v>
      </c>
      <c r="DJ433" s="52">
        <v>24</v>
      </c>
      <c r="DK433" s="52">
        <v>25</v>
      </c>
      <c r="DL433" s="52">
        <v>26</v>
      </c>
      <c r="DM433" s="52">
        <v>27</v>
      </c>
      <c r="DN433" s="52">
        <v>28</v>
      </c>
      <c r="DO433" s="52">
        <v>29</v>
      </c>
      <c r="DP433" s="52">
        <v>30</v>
      </c>
      <c r="DQ433" s="45"/>
    </row>
    <row r="434" spans="30:121" ht="22.5" customHeight="1" x14ac:dyDescent="0.3">
      <c r="AD434"/>
      <c r="BF434"/>
      <c r="BG434"/>
      <c r="BH434"/>
      <c r="BI434"/>
      <c r="BJ434"/>
      <c r="BK434"/>
      <c r="BL434"/>
      <c r="BM434"/>
      <c r="BN434"/>
      <c r="BX434"/>
      <c r="BY434" s="42"/>
      <c r="BZ434" s="53"/>
      <c r="CA434" s="54"/>
      <c r="CB434" s="62"/>
      <c r="CC434" s="55"/>
      <c r="CD434" s="55"/>
      <c r="CE434" s="55"/>
      <c r="CF434" s="55"/>
      <c r="CG434" s="55"/>
      <c r="CH434" s="55"/>
      <c r="CI434" s="55"/>
      <c r="CJ434" s="55"/>
      <c r="CK434" s="55"/>
      <c r="CL434" s="55"/>
      <c r="CM434" s="55"/>
      <c r="CN434" s="55"/>
      <c r="CO434" s="55"/>
      <c r="CP434" s="55"/>
      <c r="CQ434" s="55"/>
      <c r="CR434" s="55"/>
      <c r="CS434" s="55"/>
      <c r="CT434" s="55"/>
      <c r="CU434" s="55"/>
      <c r="CV434" s="55"/>
      <c r="CW434" s="55"/>
      <c r="CX434" s="55"/>
      <c r="CY434" s="55"/>
      <c r="CZ434" s="55"/>
      <c r="DA434" s="55"/>
      <c r="DB434" s="55"/>
      <c r="DC434" s="55"/>
      <c r="DD434" s="55"/>
      <c r="DE434" s="55"/>
      <c r="DF434" s="55"/>
      <c r="DG434" s="55"/>
      <c r="DH434" s="55"/>
      <c r="DI434" s="55"/>
      <c r="DJ434" s="55"/>
      <c r="DK434" s="56"/>
      <c r="DL434" s="56"/>
      <c r="DM434" s="56"/>
      <c r="DN434" s="56"/>
      <c r="DO434" s="56"/>
      <c r="DP434" s="56"/>
      <c r="DQ434" s="45"/>
    </row>
    <row r="435" spans="30:121" ht="22.5" customHeight="1" x14ac:dyDescent="0.3">
      <c r="AD435"/>
      <c r="BF435"/>
      <c r="BG435"/>
      <c r="BH435"/>
      <c r="BI435"/>
      <c r="BJ435"/>
      <c r="BK435"/>
      <c r="BL435"/>
      <c r="BM435"/>
      <c r="BN435"/>
      <c r="BX435"/>
      <c r="BY435" s="42"/>
      <c r="BZ435" s="57" t="s">
        <v>17</v>
      </c>
      <c r="CA435" s="150" t="str">
        <f t="shared" ref="CA435" si="1061">DB431</f>
        <v>poražený U2</v>
      </c>
      <c r="CB435" s="150"/>
      <c r="CC435" s="150"/>
      <c r="CD435" s="150"/>
      <c r="CE435" s="151"/>
      <c r="CF435" s="151"/>
      <c r="CG435" s="151"/>
      <c r="CH435" s="151"/>
      <c r="CI435" s="151"/>
      <c r="CJ435" s="151"/>
      <c r="CK435" s="152"/>
      <c r="CL435" s="52" t="s">
        <v>8</v>
      </c>
      <c r="CM435" s="52">
        <v>1</v>
      </c>
      <c r="CN435" s="52">
        <v>2</v>
      </c>
      <c r="CO435" s="52">
        <v>3</v>
      </c>
      <c r="CP435" s="52">
        <v>4</v>
      </c>
      <c r="CQ435" s="52">
        <v>5</v>
      </c>
      <c r="CR435" s="52">
        <v>6</v>
      </c>
      <c r="CS435" s="52">
        <v>7</v>
      </c>
      <c r="CT435" s="52">
        <v>8</v>
      </c>
      <c r="CU435" s="52">
        <v>9</v>
      </c>
      <c r="CV435" s="52">
        <v>10</v>
      </c>
      <c r="CW435" s="52">
        <v>11</v>
      </c>
      <c r="CX435" s="52">
        <v>12</v>
      </c>
      <c r="CY435" s="52">
        <v>13</v>
      </c>
      <c r="CZ435" s="52">
        <v>14</v>
      </c>
      <c r="DA435" s="52">
        <v>15</v>
      </c>
      <c r="DB435" s="52">
        <v>16</v>
      </c>
      <c r="DC435" s="52">
        <v>17</v>
      </c>
      <c r="DD435" s="52">
        <v>18</v>
      </c>
      <c r="DE435" s="52">
        <v>19</v>
      </c>
      <c r="DF435" s="52">
        <v>20</v>
      </c>
      <c r="DG435" s="52">
        <v>21</v>
      </c>
      <c r="DH435" s="52">
        <v>22</v>
      </c>
      <c r="DI435" s="52">
        <v>23</v>
      </c>
      <c r="DJ435" s="52">
        <v>24</v>
      </c>
      <c r="DK435" s="52">
        <v>25</v>
      </c>
      <c r="DL435" s="52">
        <v>26</v>
      </c>
      <c r="DM435" s="52">
        <v>27</v>
      </c>
      <c r="DN435" s="52">
        <v>28</v>
      </c>
      <c r="DO435" s="52">
        <v>29</v>
      </c>
      <c r="DP435" s="52">
        <v>30</v>
      </c>
      <c r="DQ435" s="45"/>
    </row>
    <row r="436" spans="30:121" ht="22.5" customHeight="1" thickBot="1" x14ac:dyDescent="0.35">
      <c r="AD436"/>
      <c r="BF436"/>
      <c r="BG436"/>
      <c r="BH436"/>
      <c r="BI436"/>
      <c r="BJ436"/>
      <c r="BK436"/>
      <c r="BL436"/>
      <c r="BM436"/>
      <c r="BN436"/>
      <c r="BX436"/>
      <c r="BY436" s="59"/>
      <c r="BZ436" s="60"/>
      <c r="CA436" s="60"/>
      <c r="CB436" s="60"/>
      <c r="CC436" s="60"/>
      <c r="CD436" s="60"/>
      <c r="CE436" s="60"/>
      <c r="CF436" s="60"/>
      <c r="CG436" s="60"/>
      <c r="CH436" s="60"/>
      <c r="CI436" s="60"/>
      <c r="CJ436" s="60"/>
      <c r="CK436" s="60"/>
      <c r="CL436" s="60"/>
      <c r="CM436" s="60"/>
      <c r="CN436" s="60"/>
      <c r="CO436" s="60"/>
      <c r="CP436" s="60"/>
      <c r="CQ436" s="60"/>
      <c r="CR436" s="60"/>
      <c r="CS436" s="60"/>
      <c r="CT436" s="60"/>
      <c r="CU436" s="60"/>
      <c r="CV436" s="60"/>
      <c r="CW436" s="60"/>
      <c r="CX436" s="60"/>
      <c r="CY436" s="60"/>
      <c r="CZ436" s="60"/>
      <c r="DA436" s="60"/>
      <c r="DB436" s="60"/>
      <c r="DC436" s="60"/>
      <c r="DD436" s="60"/>
      <c r="DE436" s="60"/>
      <c r="DF436" s="60"/>
      <c r="DG436" s="60"/>
      <c r="DH436" s="60"/>
      <c r="DI436" s="60"/>
      <c r="DJ436" s="60"/>
      <c r="DK436" s="60"/>
      <c r="DL436" s="60"/>
      <c r="DM436" s="60"/>
      <c r="DN436" s="60"/>
      <c r="DO436" s="60"/>
      <c r="DP436" s="60"/>
      <c r="DQ436" s="61"/>
    </row>
    <row r="437" spans="30:121" ht="22.5" customHeight="1" thickTop="1" x14ac:dyDescent="0.35">
      <c r="AD437"/>
      <c r="BF437"/>
      <c r="BG437"/>
      <c r="BH437"/>
      <c r="BI437"/>
      <c r="BJ437"/>
      <c r="BK437"/>
      <c r="BL437"/>
      <c r="BM437"/>
      <c r="BN437"/>
      <c r="BX437"/>
      <c r="BY437" s="145">
        <f t="shared" ref="BY437" si="1062">BQ438</f>
        <v>0.51388888888888895</v>
      </c>
      <c r="BZ437" s="146"/>
      <c r="CA437" s="39"/>
      <c r="CB437" s="39"/>
      <c r="CC437" s="133">
        <f t="shared" ref="CC437" si="1063">BP439</f>
        <v>17</v>
      </c>
      <c r="CD437" s="133"/>
      <c r="CE437" s="135"/>
      <c r="CF437" s="135"/>
      <c r="CG437" s="135"/>
      <c r="CH437" s="135"/>
      <c r="CI437" s="135"/>
      <c r="CJ437" s="135"/>
      <c r="CK437" s="40"/>
      <c r="CL437" s="39"/>
      <c r="CM437" s="39"/>
      <c r="CN437" s="39"/>
      <c r="CO437" s="39"/>
      <c r="CP437" s="39"/>
      <c r="CQ437" s="39"/>
      <c r="CR437" s="39"/>
      <c r="CS437" s="39"/>
      <c r="CT437" s="39"/>
      <c r="CU437" s="39"/>
      <c r="CV437" s="39"/>
      <c r="CW437" s="39"/>
      <c r="CX437" s="39"/>
      <c r="CY437" s="39"/>
      <c r="CZ437" s="39"/>
      <c r="DA437" s="39"/>
      <c r="DB437" s="39"/>
      <c r="DC437" s="39"/>
      <c r="DD437" s="39"/>
      <c r="DE437" s="39"/>
      <c r="DF437" s="39"/>
      <c r="DG437" s="39"/>
      <c r="DH437" s="39"/>
      <c r="DI437" s="39"/>
      <c r="DJ437" s="39"/>
      <c r="DK437" s="39"/>
      <c r="DL437" s="39"/>
      <c r="DM437" s="39"/>
      <c r="DN437" s="39"/>
      <c r="DO437" s="39"/>
      <c r="DP437" s="39"/>
      <c r="DQ437" s="41"/>
    </row>
    <row r="438" spans="30:121" ht="22.5" customHeight="1" x14ac:dyDescent="0.3">
      <c r="AD438"/>
      <c r="BF438"/>
      <c r="BG438"/>
      <c r="BH438"/>
      <c r="BI438"/>
      <c r="BJ438"/>
      <c r="BK438"/>
      <c r="BL438"/>
      <c r="BM438"/>
      <c r="BN438"/>
      <c r="BP438" t="str">
        <f t="shared" ref="BP438:BU439" si="1064">E108</f>
        <v>kolo</v>
      </c>
      <c r="BQ438">
        <f t="shared" si="1064"/>
        <v>0.51388888888888895</v>
      </c>
      <c r="BR438">
        <f t="shared" si="1064"/>
        <v>101</v>
      </c>
      <c r="BS438" t="str">
        <f t="shared" si="1064"/>
        <v>HŘIŠTĚ</v>
      </c>
      <c r="BT438" t="str">
        <f t="shared" si="1064"/>
        <v>F5</v>
      </c>
      <c r="BU438" t="str">
        <f t="shared" si="1064"/>
        <v>vítěz U1</v>
      </c>
      <c r="BV438" t="str">
        <f t="shared" ref="BV438" si="1065">K108</f>
        <v>:</v>
      </c>
      <c r="BW438" t="str">
        <f>L108</f>
        <v>vítěz U2</v>
      </c>
      <c r="BX438"/>
      <c r="BY438" s="42"/>
      <c r="BZ438" s="136" t="str">
        <f t="shared" ref="BZ438" si="1066">BP438</f>
        <v>kolo</v>
      </c>
      <c r="CA438" s="136"/>
      <c r="CB438" s="136"/>
      <c r="CC438" s="134"/>
      <c r="CD438" s="134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  <c r="CP438" s="43"/>
      <c r="CQ438" s="43"/>
      <c r="CR438" s="43"/>
      <c r="CS438" s="202">
        <f t="shared" ref="CS438" si="1067">BR438</f>
        <v>101</v>
      </c>
      <c r="CT438" s="202"/>
      <c r="CU438" s="199" t="s">
        <v>9</v>
      </c>
      <c r="CV438" s="199"/>
      <c r="CW438" s="199"/>
      <c r="CX438" s="43"/>
      <c r="CY438" s="43"/>
      <c r="CZ438" s="43"/>
      <c r="DA438" s="43"/>
      <c r="DB438" s="43"/>
      <c r="DC438" s="43"/>
      <c r="DD438" s="43"/>
      <c r="DE438" s="43"/>
      <c r="DF438" s="43"/>
      <c r="DG438" s="43"/>
      <c r="DH438" s="43"/>
      <c r="DI438" s="43"/>
      <c r="DJ438" s="43"/>
      <c r="DK438" s="44"/>
      <c r="DL438" s="200" t="s">
        <v>10</v>
      </c>
      <c r="DM438" s="200"/>
      <c r="DN438" s="200"/>
      <c r="DO438" s="201">
        <f t="shared" ref="DO438" si="1068">BS439</f>
        <v>3</v>
      </c>
      <c r="DP438" s="201"/>
      <c r="DQ438" s="45"/>
    </row>
    <row r="439" spans="30:121" ht="22.5" customHeight="1" x14ac:dyDescent="0.3">
      <c r="AD439"/>
      <c r="BF439"/>
      <c r="BG439"/>
      <c r="BH439"/>
      <c r="BI439"/>
      <c r="BJ439"/>
      <c r="BK439"/>
      <c r="BL439"/>
      <c r="BM439"/>
      <c r="BN439"/>
      <c r="BP439">
        <f t="shared" si="1064"/>
        <v>17</v>
      </c>
      <c r="BQ439">
        <f t="shared" si="1064"/>
        <v>0</v>
      </c>
      <c r="BR439" t="str">
        <f t="shared" si="1064"/>
        <v>zápas</v>
      </c>
      <c r="BS439">
        <f t="shared" si="1064"/>
        <v>3</v>
      </c>
      <c r="BT439">
        <f t="shared" si="1064"/>
        <v>0</v>
      </c>
      <c r="BU439" t="str">
        <f t="shared" ca="1" si="1064"/>
        <v>V.Osek "B"</v>
      </c>
      <c r="BW439" t="str">
        <f ca="1">L109</f>
        <v>Prok.Velikého "A"</v>
      </c>
      <c r="BX439"/>
      <c r="BY439" s="42"/>
      <c r="BZ439" s="46"/>
      <c r="CA439" s="46"/>
      <c r="CB439" s="46"/>
      <c r="CC439" s="46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  <c r="CP439" s="43"/>
      <c r="CQ439" s="43"/>
      <c r="CR439" s="43"/>
      <c r="CS439" s="202"/>
      <c r="CT439" s="202"/>
      <c r="CU439" s="199"/>
      <c r="CV439" s="199"/>
      <c r="CW439" s="199"/>
      <c r="CX439" s="43"/>
      <c r="CY439" s="43"/>
      <c r="CZ439" s="43"/>
      <c r="DA439" s="43"/>
      <c r="DB439" s="43"/>
      <c r="DC439" s="43"/>
      <c r="DD439" s="43"/>
      <c r="DE439" s="43"/>
      <c r="DF439" s="43"/>
      <c r="DG439" s="43"/>
      <c r="DH439" s="43"/>
      <c r="DI439" s="43"/>
      <c r="DJ439" s="43"/>
      <c r="DK439" s="44"/>
      <c r="DL439" s="200"/>
      <c r="DM439" s="200"/>
      <c r="DN439" s="200"/>
      <c r="DO439" s="201"/>
      <c r="DP439" s="201"/>
      <c r="DQ439" s="45"/>
    </row>
    <row r="440" spans="30:121" ht="22.5" customHeight="1" x14ac:dyDescent="0.3">
      <c r="AD440"/>
      <c r="BF440"/>
      <c r="BG440"/>
      <c r="BH440"/>
      <c r="BI440"/>
      <c r="BJ440"/>
      <c r="BK440"/>
      <c r="BL440"/>
      <c r="BM440"/>
      <c r="BN440"/>
      <c r="BX440"/>
      <c r="BY440" s="42"/>
      <c r="BZ440" s="47"/>
      <c r="CA440" s="47"/>
      <c r="CB440" s="47"/>
      <c r="CC440" s="47"/>
      <c r="CD440" s="132" t="s">
        <v>13</v>
      </c>
      <c r="CE440" s="132"/>
      <c r="CF440" s="132" t="str">
        <f t="shared" ref="CF440" si="1069">BU438</f>
        <v>vítěz U1</v>
      </c>
      <c r="CG440" s="132" t="s">
        <v>14</v>
      </c>
      <c r="CH440" s="132">
        <f t="shared" ref="CH440" ca="1" si="1070">IF(BU376="","",LOOKUP(CF440,$B$2:$B$51,$C$2:$C$48))</f>
        <v>0</v>
      </c>
      <c r="CI440" s="132"/>
      <c r="CJ440" s="48"/>
      <c r="CK440" s="48"/>
      <c r="CL440" s="48"/>
      <c r="CM440" s="48"/>
      <c r="CN440" s="48"/>
      <c r="CO440" s="48"/>
      <c r="CP440" s="48"/>
      <c r="CQ440" s="48"/>
      <c r="CR440" s="48"/>
      <c r="CS440" s="48"/>
      <c r="CT440" s="48"/>
      <c r="CU440" s="47"/>
      <c r="CV440" s="47"/>
      <c r="CW440" s="47"/>
      <c r="CX440" s="47"/>
      <c r="CY440" s="47"/>
      <c r="CZ440" s="132" t="s">
        <v>13</v>
      </c>
      <c r="DA440" s="132"/>
      <c r="DB440" s="132" t="str">
        <f t="shared" ref="DB440" si="1071">BW438</f>
        <v>vítěz U2</v>
      </c>
      <c r="DC440" s="132" t="s">
        <v>14</v>
      </c>
      <c r="DD440" s="132">
        <f t="shared" ref="DD440" ca="1" si="1072">IF(BW376="","",LOOKUP(DB440,$B$2:$B$51,$C$2:$C$48))</f>
        <v>0</v>
      </c>
      <c r="DE440" s="132"/>
      <c r="DF440" s="48"/>
      <c r="DG440" s="48"/>
      <c r="DH440" s="48"/>
      <c r="DI440" s="48"/>
      <c r="DJ440" s="48"/>
      <c r="DK440" s="48"/>
      <c r="DL440" s="48"/>
      <c r="DM440" s="48"/>
      <c r="DN440" s="48"/>
      <c r="DO440" s="48"/>
      <c r="DP440" s="48"/>
      <c r="DQ440" s="45"/>
    </row>
    <row r="441" spans="30:121" ht="22.5" customHeight="1" x14ac:dyDescent="0.3">
      <c r="AD441"/>
      <c r="BF441"/>
      <c r="BG441"/>
      <c r="BH441"/>
      <c r="BI441"/>
      <c r="BJ441"/>
      <c r="BK441"/>
      <c r="BL441"/>
      <c r="BM441"/>
      <c r="BN441"/>
      <c r="BX441"/>
      <c r="BY441" s="42"/>
      <c r="BZ441" s="47"/>
      <c r="CA441" s="47"/>
      <c r="CB441" s="47"/>
      <c r="CC441" s="47"/>
      <c r="CD441" s="47"/>
      <c r="CE441" s="47"/>
      <c r="CF441" s="47"/>
      <c r="CG441" s="47"/>
      <c r="CH441" s="47"/>
      <c r="CI441" s="47"/>
      <c r="CJ441" s="47"/>
      <c r="CK441" s="47"/>
      <c r="CL441" s="47"/>
      <c r="CM441" s="47"/>
      <c r="CN441" s="47"/>
      <c r="CO441" s="47"/>
      <c r="CP441" s="47"/>
      <c r="CQ441" s="47"/>
      <c r="CR441" s="47"/>
      <c r="CS441" s="47"/>
      <c r="CT441" s="47"/>
      <c r="CU441" s="47"/>
      <c r="CV441" s="47"/>
      <c r="CW441" s="47"/>
      <c r="CX441" s="47"/>
      <c r="CY441" s="47"/>
      <c r="CZ441" s="47"/>
      <c r="DA441" s="47"/>
      <c r="DB441" s="47"/>
      <c r="DC441" s="47"/>
      <c r="DD441" s="47"/>
      <c r="DE441" s="47"/>
      <c r="DF441" s="47"/>
      <c r="DG441" s="47"/>
      <c r="DH441" s="47"/>
      <c r="DI441" s="47"/>
      <c r="DJ441" s="47"/>
      <c r="DK441" s="49"/>
      <c r="DL441" s="49"/>
      <c r="DM441" s="49"/>
      <c r="DN441" s="49"/>
      <c r="DO441" s="49"/>
      <c r="DP441" s="49"/>
      <c r="DQ441" s="45"/>
    </row>
    <row r="442" spans="30:121" ht="22.5" customHeight="1" x14ac:dyDescent="0.3">
      <c r="AD442"/>
      <c r="BF442"/>
      <c r="BG442"/>
      <c r="BH442"/>
      <c r="BI442"/>
      <c r="BJ442"/>
      <c r="BK442"/>
      <c r="BL442"/>
      <c r="BM442"/>
      <c r="BN442"/>
      <c r="BX442"/>
      <c r="BY442" s="42"/>
      <c r="BZ442" s="50" t="s">
        <v>17</v>
      </c>
      <c r="CA442" s="147" t="str">
        <f t="shared" ref="CA442" si="1073">CF440</f>
        <v>vítěz U1</v>
      </c>
      <c r="CB442" s="147"/>
      <c r="CC442" s="147"/>
      <c r="CD442" s="147"/>
      <c r="CE442" s="148"/>
      <c r="CF442" s="148"/>
      <c r="CG442" s="148"/>
      <c r="CH442" s="148"/>
      <c r="CI442" s="148"/>
      <c r="CJ442" s="148"/>
      <c r="CK442" s="149"/>
      <c r="CL442" s="52" t="s">
        <v>8</v>
      </c>
      <c r="CM442" s="52">
        <v>1</v>
      </c>
      <c r="CN442" s="52">
        <v>2</v>
      </c>
      <c r="CO442" s="52">
        <v>3</v>
      </c>
      <c r="CP442" s="52">
        <v>4</v>
      </c>
      <c r="CQ442" s="52">
        <v>5</v>
      </c>
      <c r="CR442" s="52">
        <v>6</v>
      </c>
      <c r="CS442" s="52">
        <v>7</v>
      </c>
      <c r="CT442" s="52">
        <v>8</v>
      </c>
      <c r="CU442" s="52">
        <v>9</v>
      </c>
      <c r="CV442" s="52">
        <v>10</v>
      </c>
      <c r="CW442" s="52">
        <v>11</v>
      </c>
      <c r="CX442" s="52">
        <v>12</v>
      </c>
      <c r="CY442" s="52">
        <v>13</v>
      </c>
      <c r="CZ442" s="52">
        <v>14</v>
      </c>
      <c r="DA442" s="52">
        <v>15</v>
      </c>
      <c r="DB442" s="52">
        <v>16</v>
      </c>
      <c r="DC442" s="52">
        <v>17</v>
      </c>
      <c r="DD442" s="52">
        <v>18</v>
      </c>
      <c r="DE442" s="52">
        <v>19</v>
      </c>
      <c r="DF442" s="52">
        <v>20</v>
      </c>
      <c r="DG442" s="52">
        <v>21</v>
      </c>
      <c r="DH442" s="52">
        <v>22</v>
      </c>
      <c r="DI442" s="52">
        <v>23</v>
      </c>
      <c r="DJ442" s="52">
        <v>24</v>
      </c>
      <c r="DK442" s="52">
        <v>25</v>
      </c>
      <c r="DL442" s="52">
        <v>26</v>
      </c>
      <c r="DM442" s="52">
        <v>27</v>
      </c>
      <c r="DN442" s="52">
        <v>28</v>
      </c>
      <c r="DO442" s="52">
        <v>29</v>
      </c>
      <c r="DP442" s="52">
        <v>30</v>
      </c>
      <c r="DQ442" s="45"/>
    </row>
    <row r="443" spans="30:121" ht="22.5" customHeight="1" x14ac:dyDescent="0.3">
      <c r="AD443"/>
      <c r="BF443"/>
      <c r="BG443"/>
      <c r="BH443"/>
      <c r="BI443"/>
      <c r="BJ443"/>
      <c r="BK443"/>
      <c r="BL443"/>
      <c r="BM443"/>
      <c r="BN443"/>
      <c r="BX443"/>
      <c r="BY443" s="42"/>
      <c r="BZ443" s="53"/>
      <c r="CA443" s="54"/>
      <c r="CB443" s="62"/>
      <c r="CC443" s="55"/>
      <c r="CD443" s="55"/>
      <c r="CE443" s="55"/>
      <c r="CF443" s="55"/>
      <c r="CG443" s="55"/>
      <c r="CH443" s="55"/>
      <c r="CI443" s="55"/>
      <c r="CJ443" s="55"/>
      <c r="CK443" s="55"/>
      <c r="CL443" s="55"/>
      <c r="CM443" s="55"/>
      <c r="CN443" s="55"/>
      <c r="CO443" s="55"/>
      <c r="CP443" s="55"/>
      <c r="CQ443" s="55"/>
      <c r="CR443" s="55"/>
      <c r="CS443" s="55"/>
      <c r="CT443" s="55"/>
      <c r="CU443" s="55"/>
      <c r="CV443" s="55"/>
      <c r="CW443" s="55"/>
      <c r="CX443" s="55"/>
      <c r="CY443" s="55"/>
      <c r="CZ443" s="55"/>
      <c r="DA443" s="55"/>
      <c r="DB443" s="55"/>
      <c r="DC443" s="55"/>
      <c r="DD443" s="55"/>
      <c r="DE443" s="55"/>
      <c r="DF443" s="55"/>
      <c r="DG443" s="55"/>
      <c r="DH443" s="55"/>
      <c r="DI443" s="55"/>
      <c r="DJ443" s="55"/>
      <c r="DK443" s="56"/>
      <c r="DL443" s="56"/>
      <c r="DM443" s="56"/>
      <c r="DN443" s="56"/>
      <c r="DO443" s="56"/>
      <c r="DP443" s="56"/>
      <c r="DQ443" s="45"/>
    </row>
    <row r="444" spans="30:121" ht="22.5" customHeight="1" x14ac:dyDescent="0.3">
      <c r="AD444"/>
      <c r="BF444"/>
      <c r="BG444"/>
      <c r="BH444"/>
      <c r="BI444"/>
      <c r="BJ444"/>
      <c r="BK444"/>
      <c r="BL444"/>
      <c r="BM444"/>
      <c r="BN444"/>
      <c r="BX444"/>
      <c r="BY444" s="42"/>
      <c r="BZ444" s="57" t="s">
        <v>17</v>
      </c>
      <c r="CA444" s="150" t="str">
        <f t="shared" ref="CA444" si="1074">DB440</f>
        <v>vítěz U2</v>
      </c>
      <c r="CB444" s="150"/>
      <c r="CC444" s="150"/>
      <c r="CD444" s="150"/>
      <c r="CE444" s="151"/>
      <c r="CF444" s="151"/>
      <c r="CG444" s="151"/>
      <c r="CH444" s="151"/>
      <c r="CI444" s="151"/>
      <c r="CJ444" s="151"/>
      <c r="CK444" s="152"/>
      <c r="CL444" s="52" t="s">
        <v>8</v>
      </c>
      <c r="CM444" s="52">
        <v>1</v>
      </c>
      <c r="CN444" s="52">
        <v>2</v>
      </c>
      <c r="CO444" s="52">
        <v>3</v>
      </c>
      <c r="CP444" s="52">
        <v>4</v>
      </c>
      <c r="CQ444" s="52">
        <v>5</v>
      </c>
      <c r="CR444" s="52">
        <v>6</v>
      </c>
      <c r="CS444" s="52">
        <v>7</v>
      </c>
      <c r="CT444" s="52">
        <v>8</v>
      </c>
      <c r="CU444" s="52">
        <v>9</v>
      </c>
      <c r="CV444" s="52">
        <v>10</v>
      </c>
      <c r="CW444" s="52">
        <v>11</v>
      </c>
      <c r="CX444" s="52">
        <v>12</v>
      </c>
      <c r="CY444" s="52">
        <v>13</v>
      </c>
      <c r="CZ444" s="52">
        <v>14</v>
      </c>
      <c r="DA444" s="52">
        <v>15</v>
      </c>
      <c r="DB444" s="52">
        <v>16</v>
      </c>
      <c r="DC444" s="52">
        <v>17</v>
      </c>
      <c r="DD444" s="52">
        <v>18</v>
      </c>
      <c r="DE444" s="52">
        <v>19</v>
      </c>
      <c r="DF444" s="52">
        <v>20</v>
      </c>
      <c r="DG444" s="52">
        <v>21</v>
      </c>
      <c r="DH444" s="52">
        <v>22</v>
      </c>
      <c r="DI444" s="52">
        <v>23</v>
      </c>
      <c r="DJ444" s="52">
        <v>24</v>
      </c>
      <c r="DK444" s="52">
        <v>25</v>
      </c>
      <c r="DL444" s="52">
        <v>26</v>
      </c>
      <c r="DM444" s="52">
        <v>27</v>
      </c>
      <c r="DN444" s="52">
        <v>28</v>
      </c>
      <c r="DO444" s="52">
        <v>29</v>
      </c>
      <c r="DP444" s="52">
        <v>30</v>
      </c>
      <c r="DQ444" s="45"/>
    </row>
    <row r="445" spans="30:121" ht="22.5" customHeight="1" thickBot="1" x14ac:dyDescent="0.35">
      <c r="AD445"/>
      <c r="BF445"/>
      <c r="BG445"/>
      <c r="BH445"/>
      <c r="BI445"/>
      <c r="BJ445"/>
      <c r="BK445"/>
      <c r="BL445"/>
      <c r="BM445"/>
      <c r="BN445"/>
      <c r="BX445"/>
      <c r="BY445" s="59"/>
      <c r="BZ445" s="60"/>
      <c r="CA445" s="60"/>
      <c r="CB445" s="60"/>
      <c r="CC445" s="60"/>
      <c r="CD445" s="60"/>
      <c r="CE445" s="60"/>
      <c r="CF445" s="60"/>
      <c r="CG445" s="60"/>
      <c r="CH445" s="60"/>
      <c r="CI445" s="60"/>
      <c r="CJ445" s="60"/>
      <c r="CK445" s="60"/>
      <c r="CL445" s="60"/>
      <c r="CM445" s="60"/>
      <c r="CN445" s="60"/>
      <c r="CO445" s="60"/>
      <c r="CP445" s="60"/>
      <c r="CQ445" s="60"/>
      <c r="CR445" s="60"/>
      <c r="CS445" s="60"/>
      <c r="CT445" s="60"/>
      <c r="CU445" s="60"/>
      <c r="CV445" s="60"/>
      <c r="CW445" s="60"/>
      <c r="CX445" s="60"/>
      <c r="CY445" s="60"/>
      <c r="CZ445" s="60"/>
      <c r="DA445" s="60"/>
      <c r="DB445" s="60"/>
      <c r="DC445" s="60"/>
      <c r="DD445" s="60"/>
      <c r="DE445" s="60"/>
      <c r="DF445" s="60"/>
      <c r="DG445" s="60"/>
      <c r="DH445" s="60"/>
      <c r="DI445" s="60"/>
      <c r="DJ445" s="60"/>
      <c r="DK445" s="60"/>
      <c r="DL445" s="60"/>
      <c r="DM445" s="60"/>
      <c r="DN445" s="60"/>
      <c r="DO445" s="60"/>
      <c r="DP445" s="60"/>
      <c r="DQ445" s="61"/>
    </row>
    <row r="446" spans="30:121" ht="22.5" customHeight="1" thickTop="1" x14ac:dyDescent="0.35">
      <c r="AD446"/>
      <c r="BF446"/>
      <c r="BG446"/>
      <c r="BH446"/>
      <c r="BI446"/>
      <c r="BJ446"/>
      <c r="BK446"/>
      <c r="BL446"/>
      <c r="BM446"/>
      <c r="BN446"/>
      <c r="BX446"/>
      <c r="BY446" s="145">
        <f t="shared" ref="BY446" si="1075">BQ447</f>
        <v>0.51388888888888895</v>
      </c>
      <c r="BZ446" s="146"/>
      <c r="CA446" s="39"/>
      <c r="CB446" s="39"/>
      <c r="CC446" s="133">
        <f t="shared" ref="CC446" si="1076">BP448</f>
        <v>17</v>
      </c>
      <c r="CD446" s="133"/>
      <c r="CE446" s="135"/>
      <c r="CF446" s="135"/>
      <c r="CG446" s="135"/>
      <c r="CH446" s="135"/>
      <c r="CI446" s="135"/>
      <c r="CJ446" s="135"/>
      <c r="CK446" s="40"/>
      <c r="CL446" s="39"/>
      <c r="CM446" s="39"/>
      <c r="CN446" s="39"/>
      <c r="CO446" s="39"/>
      <c r="CP446" s="39"/>
      <c r="CQ446" s="39"/>
      <c r="CR446" s="39"/>
      <c r="CS446" s="39"/>
      <c r="CT446" s="39"/>
      <c r="CU446" s="39"/>
      <c r="CV446" s="39"/>
      <c r="CW446" s="39"/>
      <c r="CX446" s="39"/>
      <c r="CY446" s="39"/>
      <c r="CZ446" s="39"/>
      <c r="DA446" s="39"/>
      <c r="DB446" s="39"/>
      <c r="DC446" s="39"/>
      <c r="DD446" s="39"/>
      <c r="DE446" s="39"/>
      <c r="DF446" s="39"/>
      <c r="DG446" s="39"/>
      <c r="DH446" s="39"/>
      <c r="DI446" s="39"/>
      <c r="DJ446" s="39"/>
      <c r="DK446" s="39"/>
      <c r="DL446" s="39"/>
      <c r="DM446" s="39"/>
      <c r="DN446" s="39"/>
      <c r="DO446" s="39"/>
      <c r="DP446" s="39"/>
      <c r="DQ446" s="41"/>
    </row>
    <row r="447" spans="30:121" ht="22.5" customHeight="1" x14ac:dyDescent="0.3">
      <c r="AD447"/>
      <c r="BF447"/>
      <c r="BG447"/>
      <c r="BH447"/>
      <c r="BI447"/>
      <c r="BJ447"/>
      <c r="BK447"/>
      <c r="BL447"/>
      <c r="BM447"/>
      <c r="BN447"/>
      <c r="BP447" t="str">
        <f t="shared" ref="BP447:BU448" si="1077">E110</f>
        <v>kolo</v>
      </c>
      <c r="BQ447">
        <f t="shared" si="1077"/>
        <v>0.51388888888888895</v>
      </c>
      <c r="BR447">
        <f t="shared" si="1077"/>
        <v>102</v>
      </c>
      <c r="BS447" t="str">
        <f t="shared" si="1077"/>
        <v>HŘIŠTĚ</v>
      </c>
      <c r="BT447" t="str">
        <f t="shared" si="1077"/>
        <v>F3</v>
      </c>
      <c r="BU447" t="str">
        <f t="shared" si="1077"/>
        <v>poražený S1</v>
      </c>
      <c r="BV447" t="str">
        <f t="shared" ref="BV447" si="1078">K110</f>
        <v>:</v>
      </c>
      <c r="BW447" t="str">
        <f>L110</f>
        <v>poražený S2</v>
      </c>
      <c r="BX447"/>
      <c r="BY447" s="42"/>
      <c r="BZ447" s="136" t="str">
        <f t="shared" ref="BZ447" si="1079">BP447</f>
        <v>kolo</v>
      </c>
      <c r="CA447" s="136"/>
      <c r="CB447" s="136"/>
      <c r="CC447" s="134"/>
      <c r="CD447" s="134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  <c r="CP447" s="43"/>
      <c r="CQ447" s="43"/>
      <c r="CR447" s="43"/>
      <c r="CS447" s="202">
        <f t="shared" ref="CS447" si="1080">BR447</f>
        <v>102</v>
      </c>
      <c r="CT447" s="202"/>
      <c r="CU447" s="199" t="s">
        <v>9</v>
      </c>
      <c r="CV447" s="199"/>
      <c r="CW447" s="199"/>
      <c r="CX447" s="43"/>
      <c r="CY447" s="43"/>
      <c r="CZ447" s="43"/>
      <c r="DA447" s="43"/>
      <c r="DB447" s="43"/>
      <c r="DC447" s="43"/>
      <c r="DD447" s="43"/>
      <c r="DE447" s="43"/>
      <c r="DF447" s="43"/>
      <c r="DG447" s="43"/>
      <c r="DH447" s="43"/>
      <c r="DI447" s="43"/>
      <c r="DJ447" s="43"/>
      <c r="DK447" s="44"/>
      <c r="DL447" s="200" t="s">
        <v>10</v>
      </c>
      <c r="DM447" s="200"/>
      <c r="DN447" s="200"/>
      <c r="DO447" s="201">
        <f t="shared" ref="DO447" si="1081">BS448</f>
        <v>2</v>
      </c>
      <c r="DP447" s="201"/>
      <c r="DQ447" s="45"/>
    </row>
    <row r="448" spans="30:121" ht="22.5" customHeight="1" x14ac:dyDescent="0.3">
      <c r="AD448"/>
      <c r="BF448"/>
      <c r="BG448"/>
      <c r="BH448"/>
      <c r="BI448"/>
      <c r="BJ448"/>
      <c r="BK448"/>
      <c r="BL448"/>
      <c r="BM448"/>
      <c r="BN448"/>
      <c r="BP448">
        <f t="shared" si="1077"/>
        <v>17</v>
      </c>
      <c r="BQ448">
        <f t="shared" si="1077"/>
        <v>0</v>
      </c>
      <c r="BR448" t="str">
        <f t="shared" si="1077"/>
        <v>zápas</v>
      </c>
      <c r="BS448">
        <f t="shared" si="1077"/>
        <v>2</v>
      </c>
      <c r="BT448">
        <f t="shared" si="1077"/>
        <v>0</v>
      </c>
      <c r="BU448" t="str">
        <f t="shared" ca="1" si="1077"/>
        <v>Veltruby "A"</v>
      </c>
      <c r="BW448" t="str">
        <f ca="1">L111</f>
        <v>Č.Pečky "B"</v>
      </c>
      <c r="BX448"/>
      <c r="BY448" s="42"/>
      <c r="BZ448" s="46"/>
      <c r="CA448" s="46"/>
      <c r="CB448" s="46"/>
      <c r="CC448" s="46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  <c r="CP448" s="43"/>
      <c r="CQ448" s="43"/>
      <c r="CR448" s="43"/>
      <c r="CS448" s="202"/>
      <c r="CT448" s="202"/>
      <c r="CU448" s="199"/>
      <c r="CV448" s="199"/>
      <c r="CW448" s="199"/>
      <c r="CX448" s="43"/>
      <c r="CY448" s="43"/>
      <c r="CZ448" s="43"/>
      <c r="DA448" s="43"/>
      <c r="DB448" s="43"/>
      <c r="DC448" s="43"/>
      <c r="DD448" s="43"/>
      <c r="DE448" s="43"/>
      <c r="DF448" s="43"/>
      <c r="DG448" s="43"/>
      <c r="DH448" s="43"/>
      <c r="DI448" s="43"/>
      <c r="DJ448" s="43"/>
      <c r="DK448" s="44"/>
      <c r="DL448" s="200"/>
      <c r="DM448" s="200"/>
      <c r="DN448" s="200"/>
      <c r="DO448" s="201"/>
      <c r="DP448" s="201"/>
      <c r="DQ448" s="45"/>
    </row>
    <row r="449" spans="30:121" ht="22.5" customHeight="1" x14ac:dyDescent="0.3">
      <c r="AD449"/>
      <c r="BF449"/>
      <c r="BG449"/>
      <c r="BH449"/>
      <c r="BI449"/>
      <c r="BJ449"/>
      <c r="BK449"/>
      <c r="BL449"/>
      <c r="BM449"/>
      <c r="BN449"/>
      <c r="BX449"/>
      <c r="BY449" s="42"/>
      <c r="BZ449" s="47"/>
      <c r="CA449" s="47"/>
      <c r="CB449" s="47"/>
      <c r="CC449" s="47"/>
      <c r="CD449" s="132" t="s">
        <v>13</v>
      </c>
      <c r="CE449" s="132"/>
      <c r="CF449" s="132" t="str">
        <f t="shared" ref="CF449" si="1082">BU447</f>
        <v>poražený S1</v>
      </c>
      <c r="CG449" s="132" t="s">
        <v>14</v>
      </c>
      <c r="CH449" s="132">
        <f t="shared" ref="CH449" ca="1" si="1083">IF(BU385="","",LOOKUP(CF449,$B$2:$B$51,$C$2:$C$48))</f>
        <v>0</v>
      </c>
      <c r="CI449" s="132"/>
      <c r="CJ449" s="48"/>
      <c r="CK449" s="48"/>
      <c r="CL449" s="48"/>
      <c r="CM449" s="48"/>
      <c r="CN449" s="48"/>
      <c r="CO449" s="48"/>
      <c r="CP449" s="48"/>
      <c r="CQ449" s="48"/>
      <c r="CR449" s="48"/>
      <c r="CS449" s="48"/>
      <c r="CT449" s="48"/>
      <c r="CU449" s="47"/>
      <c r="CV449" s="47"/>
      <c r="CW449" s="47"/>
      <c r="CX449" s="47"/>
      <c r="CY449" s="47"/>
      <c r="CZ449" s="132" t="s">
        <v>13</v>
      </c>
      <c r="DA449" s="132"/>
      <c r="DB449" s="132" t="str">
        <f t="shared" ref="DB449" si="1084">BW447</f>
        <v>poražený S2</v>
      </c>
      <c r="DC449" s="132" t="s">
        <v>14</v>
      </c>
      <c r="DD449" s="132">
        <f t="shared" ref="DD449" ca="1" si="1085">IF(BW385="","",LOOKUP(DB449,$B$2:$B$51,$C$2:$C$48))</f>
        <v>0</v>
      </c>
      <c r="DE449" s="132"/>
      <c r="DF449" s="48"/>
      <c r="DG449" s="48"/>
      <c r="DH449" s="48"/>
      <c r="DI449" s="48"/>
      <c r="DJ449" s="48"/>
      <c r="DK449" s="48"/>
      <c r="DL449" s="48"/>
      <c r="DM449" s="48"/>
      <c r="DN449" s="48"/>
      <c r="DO449" s="48"/>
      <c r="DP449" s="48"/>
      <c r="DQ449" s="45"/>
    </row>
    <row r="450" spans="30:121" ht="22.5" customHeight="1" x14ac:dyDescent="0.3">
      <c r="AD450"/>
      <c r="BF450"/>
      <c r="BG450"/>
      <c r="BH450"/>
      <c r="BI450"/>
      <c r="BJ450"/>
      <c r="BK450"/>
      <c r="BL450"/>
      <c r="BM450"/>
      <c r="BN450"/>
      <c r="BX450"/>
      <c r="BY450" s="42"/>
      <c r="BZ450" s="47"/>
      <c r="CA450" s="47"/>
      <c r="CB450" s="47"/>
      <c r="CC450" s="47"/>
      <c r="CD450" s="47"/>
      <c r="CE450" s="47"/>
      <c r="CF450" s="47"/>
      <c r="CG450" s="47"/>
      <c r="CH450" s="47"/>
      <c r="CI450" s="47"/>
      <c r="CJ450" s="47"/>
      <c r="CK450" s="47"/>
      <c r="CL450" s="47"/>
      <c r="CM450" s="47"/>
      <c r="CN450" s="47"/>
      <c r="CO450" s="47"/>
      <c r="CP450" s="47"/>
      <c r="CQ450" s="47"/>
      <c r="CR450" s="47"/>
      <c r="CS450" s="47"/>
      <c r="CT450" s="47"/>
      <c r="CU450" s="47"/>
      <c r="CV450" s="47"/>
      <c r="CW450" s="47"/>
      <c r="CX450" s="47"/>
      <c r="CY450" s="47"/>
      <c r="CZ450" s="47"/>
      <c r="DA450" s="47"/>
      <c r="DB450" s="47"/>
      <c r="DC450" s="47"/>
      <c r="DD450" s="47"/>
      <c r="DE450" s="47"/>
      <c r="DF450" s="47"/>
      <c r="DG450" s="47"/>
      <c r="DH450" s="47"/>
      <c r="DI450" s="47"/>
      <c r="DJ450" s="47"/>
      <c r="DK450" s="49"/>
      <c r="DL450" s="49"/>
      <c r="DM450" s="49"/>
      <c r="DN450" s="49"/>
      <c r="DO450" s="49"/>
      <c r="DP450" s="49"/>
      <c r="DQ450" s="45"/>
    </row>
    <row r="451" spans="30:121" ht="22.5" customHeight="1" x14ac:dyDescent="0.3">
      <c r="AD451"/>
      <c r="BF451"/>
      <c r="BG451"/>
      <c r="BH451"/>
      <c r="BI451"/>
      <c r="BJ451"/>
      <c r="BK451"/>
      <c r="BL451"/>
      <c r="BM451"/>
      <c r="BN451"/>
      <c r="BX451"/>
      <c r="BY451" s="42"/>
      <c r="BZ451" s="50" t="s">
        <v>17</v>
      </c>
      <c r="CA451" s="147" t="str">
        <f t="shared" ref="CA451" si="1086">CF449</f>
        <v>poražený S1</v>
      </c>
      <c r="CB451" s="147"/>
      <c r="CC451" s="147"/>
      <c r="CD451" s="147"/>
      <c r="CE451" s="148"/>
      <c r="CF451" s="148"/>
      <c r="CG451" s="148"/>
      <c r="CH451" s="148"/>
      <c r="CI451" s="148"/>
      <c r="CJ451" s="148"/>
      <c r="CK451" s="149"/>
      <c r="CL451" s="52" t="s">
        <v>8</v>
      </c>
      <c r="CM451" s="52">
        <v>1</v>
      </c>
      <c r="CN451" s="52">
        <v>2</v>
      </c>
      <c r="CO451" s="52">
        <v>3</v>
      </c>
      <c r="CP451" s="52">
        <v>4</v>
      </c>
      <c r="CQ451" s="52">
        <v>5</v>
      </c>
      <c r="CR451" s="52">
        <v>6</v>
      </c>
      <c r="CS451" s="52">
        <v>7</v>
      </c>
      <c r="CT451" s="52">
        <v>8</v>
      </c>
      <c r="CU451" s="52">
        <v>9</v>
      </c>
      <c r="CV451" s="52">
        <v>10</v>
      </c>
      <c r="CW451" s="52">
        <v>11</v>
      </c>
      <c r="CX451" s="52">
        <v>12</v>
      </c>
      <c r="CY451" s="52">
        <v>13</v>
      </c>
      <c r="CZ451" s="52">
        <v>14</v>
      </c>
      <c r="DA451" s="52">
        <v>15</v>
      </c>
      <c r="DB451" s="52">
        <v>16</v>
      </c>
      <c r="DC451" s="52">
        <v>17</v>
      </c>
      <c r="DD451" s="52">
        <v>18</v>
      </c>
      <c r="DE451" s="52">
        <v>19</v>
      </c>
      <c r="DF451" s="52">
        <v>20</v>
      </c>
      <c r="DG451" s="52">
        <v>21</v>
      </c>
      <c r="DH451" s="52">
        <v>22</v>
      </c>
      <c r="DI451" s="52">
        <v>23</v>
      </c>
      <c r="DJ451" s="52">
        <v>24</v>
      </c>
      <c r="DK451" s="52">
        <v>25</v>
      </c>
      <c r="DL451" s="52">
        <v>26</v>
      </c>
      <c r="DM451" s="52">
        <v>27</v>
      </c>
      <c r="DN451" s="52">
        <v>28</v>
      </c>
      <c r="DO451" s="52">
        <v>29</v>
      </c>
      <c r="DP451" s="52">
        <v>30</v>
      </c>
      <c r="DQ451" s="45"/>
    </row>
    <row r="452" spans="30:121" ht="22.5" customHeight="1" x14ac:dyDescent="0.3">
      <c r="AD452"/>
      <c r="BF452"/>
      <c r="BG452"/>
      <c r="BH452"/>
      <c r="BI452"/>
      <c r="BJ452"/>
      <c r="BK452"/>
      <c r="BL452"/>
      <c r="BM452"/>
      <c r="BN452"/>
      <c r="BX452"/>
      <c r="BY452" s="42"/>
      <c r="BZ452" s="53"/>
      <c r="CA452" s="54"/>
      <c r="CB452" s="62"/>
      <c r="CC452" s="55"/>
      <c r="CD452" s="55"/>
      <c r="CE452" s="55"/>
      <c r="CF452" s="55"/>
      <c r="CG452" s="55"/>
      <c r="CH452" s="55"/>
      <c r="CI452" s="55"/>
      <c r="CJ452" s="55"/>
      <c r="CK452" s="55"/>
      <c r="CL452" s="55"/>
      <c r="CM452" s="55"/>
      <c r="CN452" s="55"/>
      <c r="CO452" s="55"/>
      <c r="CP452" s="55"/>
      <c r="CQ452" s="55"/>
      <c r="CR452" s="55"/>
      <c r="CS452" s="55"/>
      <c r="CT452" s="55"/>
      <c r="CU452" s="55"/>
      <c r="CV452" s="55"/>
      <c r="CW452" s="55"/>
      <c r="CX452" s="55"/>
      <c r="CY452" s="55"/>
      <c r="CZ452" s="55"/>
      <c r="DA452" s="55"/>
      <c r="DB452" s="55"/>
      <c r="DC452" s="55"/>
      <c r="DD452" s="55"/>
      <c r="DE452" s="55"/>
      <c r="DF452" s="55"/>
      <c r="DG452" s="55"/>
      <c r="DH452" s="55"/>
      <c r="DI452" s="55"/>
      <c r="DJ452" s="55"/>
      <c r="DK452" s="56"/>
      <c r="DL452" s="56"/>
      <c r="DM452" s="56"/>
      <c r="DN452" s="56"/>
      <c r="DO452" s="56"/>
      <c r="DP452" s="56"/>
      <c r="DQ452" s="45"/>
    </row>
    <row r="453" spans="30:121" ht="22.5" customHeight="1" x14ac:dyDescent="0.3">
      <c r="AD453"/>
      <c r="BF453"/>
      <c r="BG453"/>
      <c r="BH453"/>
      <c r="BI453"/>
      <c r="BJ453"/>
      <c r="BK453"/>
      <c r="BL453"/>
      <c r="BM453"/>
      <c r="BN453"/>
      <c r="BX453"/>
      <c r="BY453" s="42"/>
      <c r="BZ453" s="57" t="s">
        <v>17</v>
      </c>
      <c r="CA453" s="150" t="str">
        <f t="shared" ref="CA453" si="1087">DB449</f>
        <v>poražený S2</v>
      </c>
      <c r="CB453" s="150"/>
      <c r="CC453" s="150"/>
      <c r="CD453" s="150"/>
      <c r="CE453" s="151"/>
      <c r="CF453" s="151"/>
      <c r="CG453" s="151"/>
      <c r="CH453" s="151"/>
      <c r="CI453" s="151"/>
      <c r="CJ453" s="151"/>
      <c r="CK453" s="152"/>
      <c r="CL453" s="52" t="s">
        <v>8</v>
      </c>
      <c r="CM453" s="52">
        <v>1</v>
      </c>
      <c r="CN453" s="52">
        <v>2</v>
      </c>
      <c r="CO453" s="52">
        <v>3</v>
      </c>
      <c r="CP453" s="52">
        <v>4</v>
      </c>
      <c r="CQ453" s="52">
        <v>5</v>
      </c>
      <c r="CR453" s="52">
        <v>6</v>
      </c>
      <c r="CS453" s="52">
        <v>7</v>
      </c>
      <c r="CT453" s="52">
        <v>8</v>
      </c>
      <c r="CU453" s="52">
        <v>9</v>
      </c>
      <c r="CV453" s="52">
        <v>10</v>
      </c>
      <c r="CW453" s="52">
        <v>11</v>
      </c>
      <c r="CX453" s="52">
        <v>12</v>
      </c>
      <c r="CY453" s="52">
        <v>13</v>
      </c>
      <c r="CZ453" s="52">
        <v>14</v>
      </c>
      <c r="DA453" s="52">
        <v>15</v>
      </c>
      <c r="DB453" s="52">
        <v>16</v>
      </c>
      <c r="DC453" s="52">
        <v>17</v>
      </c>
      <c r="DD453" s="52">
        <v>18</v>
      </c>
      <c r="DE453" s="52">
        <v>19</v>
      </c>
      <c r="DF453" s="52">
        <v>20</v>
      </c>
      <c r="DG453" s="52">
        <v>21</v>
      </c>
      <c r="DH453" s="52">
        <v>22</v>
      </c>
      <c r="DI453" s="52">
        <v>23</v>
      </c>
      <c r="DJ453" s="52">
        <v>24</v>
      </c>
      <c r="DK453" s="52">
        <v>25</v>
      </c>
      <c r="DL453" s="52">
        <v>26</v>
      </c>
      <c r="DM453" s="52">
        <v>27</v>
      </c>
      <c r="DN453" s="52">
        <v>28</v>
      </c>
      <c r="DO453" s="52">
        <v>29</v>
      </c>
      <c r="DP453" s="52">
        <v>30</v>
      </c>
      <c r="DQ453" s="45"/>
    </row>
    <row r="454" spans="30:121" ht="22.5" customHeight="1" thickBot="1" x14ac:dyDescent="0.35">
      <c r="AD454"/>
      <c r="BF454"/>
      <c r="BG454"/>
      <c r="BH454"/>
      <c r="BI454"/>
      <c r="BJ454"/>
      <c r="BK454"/>
      <c r="BL454"/>
      <c r="BM454"/>
      <c r="BN454"/>
      <c r="BX454"/>
      <c r="BY454" s="59"/>
      <c r="BZ454" s="60"/>
      <c r="CA454" s="60"/>
      <c r="CB454" s="60"/>
      <c r="CC454" s="60"/>
      <c r="CD454" s="60"/>
      <c r="CE454" s="60"/>
      <c r="CF454" s="60"/>
      <c r="CG454" s="60"/>
      <c r="CH454" s="60"/>
      <c r="CI454" s="60"/>
      <c r="CJ454" s="60"/>
      <c r="CK454" s="60"/>
      <c r="CL454" s="60"/>
      <c r="CM454" s="60"/>
      <c r="CN454" s="60"/>
      <c r="CO454" s="60"/>
      <c r="CP454" s="60"/>
      <c r="CQ454" s="60"/>
      <c r="CR454" s="60"/>
      <c r="CS454" s="60"/>
      <c r="CT454" s="60"/>
      <c r="CU454" s="60"/>
      <c r="CV454" s="60"/>
      <c r="CW454" s="60"/>
      <c r="CX454" s="60"/>
      <c r="CY454" s="60"/>
      <c r="CZ454" s="60"/>
      <c r="DA454" s="60"/>
      <c r="DB454" s="60"/>
      <c r="DC454" s="60"/>
      <c r="DD454" s="60"/>
      <c r="DE454" s="60"/>
      <c r="DF454" s="60"/>
      <c r="DG454" s="60"/>
      <c r="DH454" s="60"/>
      <c r="DI454" s="60"/>
      <c r="DJ454" s="60"/>
      <c r="DK454" s="60"/>
      <c r="DL454" s="60"/>
      <c r="DM454" s="60"/>
      <c r="DN454" s="60"/>
      <c r="DO454" s="60"/>
      <c r="DP454" s="60"/>
      <c r="DQ454" s="61"/>
    </row>
    <row r="455" spans="30:121" ht="22.5" customHeight="1" thickTop="1" thickBot="1" x14ac:dyDescent="0.35">
      <c r="AD455"/>
      <c r="BF455"/>
      <c r="BG455"/>
      <c r="BH455"/>
      <c r="BI455"/>
      <c r="BJ455"/>
      <c r="BK455"/>
      <c r="BL455"/>
      <c r="BM455"/>
      <c r="BN455"/>
      <c r="BX455"/>
    </row>
    <row r="456" spans="30:121" ht="22.5" customHeight="1" thickTop="1" x14ac:dyDescent="0.35">
      <c r="AD456"/>
      <c r="BF456"/>
      <c r="BG456"/>
      <c r="BH456"/>
      <c r="BI456"/>
      <c r="BJ456"/>
      <c r="BK456"/>
      <c r="BL456"/>
      <c r="BM456"/>
      <c r="BN456"/>
      <c r="BX456"/>
      <c r="BY456" s="145">
        <f t="shared" ref="BY456" si="1088">BQ457</f>
        <v>0.51388888888888895</v>
      </c>
      <c r="BZ456" s="146"/>
      <c r="CA456" s="39"/>
      <c r="CB456" s="39"/>
      <c r="CC456" s="133">
        <f t="shared" ref="CC456" si="1089">BP458</f>
        <v>17</v>
      </c>
      <c r="CD456" s="133"/>
      <c r="CE456" s="135"/>
      <c r="CF456" s="135"/>
      <c r="CG456" s="135"/>
      <c r="CH456" s="135"/>
      <c r="CI456" s="135"/>
      <c r="CJ456" s="135"/>
      <c r="CK456" s="40"/>
      <c r="CL456" s="39"/>
      <c r="CM456" s="39"/>
      <c r="CN456" s="39"/>
      <c r="CO456" s="39"/>
      <c r="CP456" s="39"/>
      <c r="CQ456" s="39"/>
      <c r="CR456" s="39"/>
      <c r="CS456" s="39"/>
      <c r="CT456" s="39"/>
      <c r="CU456" s="39"/>
      <c r="CV456" s="39"/>
      <c r="CW456" s="39"/>
      <c r="CX456" s="39"/>
      <c r="CY456" s="39"/>
      <c r="CZ456" s="39"/>
      <c r="DA456" s="39"/>
      <c r="DB456" s="39"/>
      <c r="DC456" s="39"/>
      <c r="DD456" s="39"/>
      <c r="DE456" s="39"/>
      <c r="DF456" s="39"/>
      <c r="DG456" s="39"/>
      <c r="DH456" s="39"/>
      <c r="DI456" s="39"/>
      <c r="DJ456" s="39"/>
      <c r="DK456" s="39"/>
      <c r="DL456" s="39"/>
      <c r="DM456" s="39"/>
      <c r="DN456" s="39"/>
      <c r="DO456" s="39"/>
      <c r="DP456" s="39"/>
      <c r="DQ456" s="41"/>
    </row>
    <row r="457" spans="30:121" ht="22.5" customHeight="1" x14ac:dyDescent="0.3">
      <c r="AD457"/>
      <c r="BF457"/>
      <c r="BG457"/>
      <c r="BH457"/>
      <c r="BI457"/>
      <c r="BJ457"/>
      <c r="BK457"/>
      <c r="BL457"/>
      <c r="BM457"/>
      <c r="BN457"/>
      <c r="BP457" t="str">
        <f t="shared" ref="BP457:BU458" si="1090">E112</f>
        <v>kolo</v>
      </c>
      <c r="BQ457">
        <f t="shared" si="1090"/>
        <v>0.51388888888888895</v>
      </c>
      <c r="BR457">
        <f t="shared" si="1090"/>
        <v>103</v>
      </c>
      <c r="BS457" t="str">
        <f t="shared" si="1090"/>
        <v>HŘIŠTĚ</v>
      </c>
      <c r="BT457" t="str">
        <f t="shared" si="1090"/>
        <v>F1</v>
      </c>
      <c r="BU457" t="str">
        <f t="shared" si="1090"/>
        <v>vítěz S1</v>
      </c>
      <c r="BV457" t="str">
        <f t="shared" ref="BV457" si="1091">K112</f>
        <v>:</v>
      </c>
      <c r="BW457" t="str">
        <f>L112</f>
        <v>vítěz S2</v>
      </c>
      <c r="BX457"/>
      <c r="BY457" s="42"/>
      <c r="BZ457" s="136" t="str">
        <f t="shared" ref="BZ457" si="1092">BP457</f>
        <v>kolo</v>
      </c>
      <c r="CA457" s="136"/>
      <c r="CB457" s="136"/>
      <c r="CC457" s="134"/>
      <c r="CD457" s="134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  <c r="CP457" s="43"/>
      <c r="CQ457" s="43"/>
      <c r="CR457" s="43"/>
      <c r="CS457" s="202">
        <f t="shared" ref="CS457" si="1093">BR457</f>
        <v>103</v>
      </c>
      <c r="CT457" s="202"/>
      <c r="CU457" s="199" t="s">
        <v>9</v>
      </c>
      <c r="CV457" s="199"/>
      <c r="CW457" s="199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  <c r="DI457" s="43"/>
      <c r="DJ457" s="43"/>
      <c r="DK457" s="44"/>
      <c r="DL457" s="200" t="s">
        <v>10</v>
      </c>
      <c r="DM457" s="200"/>
      <c r="DN457" s="200"/>
      <c r="DO457" s="201">
        <f t="shared" ref="DO457" si="1094">BS458</f>
        <v>1</v>
      </c>
      <c r="DP457" s="201"/>
      <c r="DQ457" s="45"/>
    </row>
    <row r="458" spans="30:121" ht="22.5" customHeight="1" x14ac:dyDescent="0.3">
      <c r="AD458"/>
      <c r="BF458"/>
      <c r="BG458"/>
      <c r="BH458"/>
      <c r="BI458"/>
      <c r="BJ458"/>
      <c r="BK458"/>
      <c r="BL458"/>
      <c r="BM458"/>
      <c r="BN458"/>
      <c r="BP458">
        <f t="shared" si="1090"/>
        <v>17</v>
      </c>
      <c r="BQ458">
        <f t="shared" si="1090"/>
        <v>0</v>
      </c>
      <c r="BR458" t="str">
        <f t="shared" si="1090"/>
        <v>zápas</v>
      </c>
      <c r="BS458">
        <f t="shared" si="1090"/>
        <v>1</v>
      </c>
      <c r="BT458">
        <f t="shared" si="1090"/>
        <v>0</v>
      </c>
      <c r="BU458" t="str">
        <f t="shared" ca="1" si="1090"/>
        <v>Ovčárecká "A"</v>
      </c>
      <c r="BW458" t="str">
        <f ca="1">L113</f>
        <v>Lipanská "A"</v>
      </c>
      <c r="BX458"/>
      <c r="BY458" s="42"/>
      <c r="BZ458" s="46"/>
      <c r="CA458" s="46"/>
      <c r="CB458" s="46"/>
      <c r="CC458" s="46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  <c r="CP458" s="43"/>
      <c r="CQ458" s="43"/>
      <c r="CR458" s="43"/>
      <c r="CS458" s="202"/>
      <c r="CT458" s="202"/>
      <c r="CU458" s="199"/>
      <c r="CV458" s="199"/>
      <c r="CW458" s="199"/>
      <c r="CX458" s="43"/>
      <c r="CY458" s="43"/>
      <c r="CZ458" s="43"/>
      <c r="DA458" s="43"/>
      <c r="DB458" s="43"/>
      <c r="DC458" s="43"/>
      <c r="DD458" s="43"/>
      <c r="DE458" s="43"/>
      <c r="DF458" s="43"/>
      <c r="DG458" s="43"/>
      <c r="DH458" s="43"/>
      <c r="DI458" s="43"/>
      <c r="DJ458" s="43"/>
      <c r="DK458" s="44"/>
      <c r="DL458" s="200"/>
      <c r="DM458" s="200"/>
      <c r="DN458" s="200"/>
      <c r="DO458" s="201"/>
      <c r="DP458" s="201"/>
      <c r="DQ458" s="45"/>
    </row>
    <row r="459" spans="30:121" ht="22.5" customHeight="1" x14ac:dyDescent="0.3">
      <c r="AD459"/>
      <c r="BF459"/>
      <c r="BG459"/>
      <c r="BH459"/>
      <c r="BI459"/>
      <c r="BJ459"/>
      <c r="BK459"/>
      <c r="BL459"/>
      <c r="BM459"/>
      <c r="BN459"/>
      <c r="BX459"/>
      <c r="BY459" s="42"/>
      <c r="BZ459" s="47"/>
      <c r="CA459" s="47"/>
      <c r="CB459" s="47"/>
      <c r="CC459" s="47"/>
      <c r="CD459" s="132" t="s">
        <v>13</v>
      </c>
      <c r="CE459" s="132"/>
      <c r="CF459" s="132" t="str">
        <f t="shared" ref="CF459" si="1095">BU457</f>
        <v>vítěz S1</v>
      </c>
      <c r="CG459" s="132" t="s">
        <v>14</v>
      </c>
      <c r="CH459" s="132" t="str">
        <f t="shared" ref="CH459" si="1096">IF(BU395="","",LOOKUP(CF459,$B$2:$B$51,$C$2:$C$48))</f>
        <v/>
      </c>
      <c r="CI459" s="132"/>
      <c r="CJ459" s="48"/>
      <c r="CK459" s="48"/>
      <c r="CL459" s="48"/>
      <c r="CM459" s="48"/>
      <c r="CN459" s="48"/>
      <c r="CO459" s="48"/>
      <c r="CP459" s="48"/>
      <c r="CQ459" s="48"/>
      <c r="CR459" s="48"/>
      <c r="CS459" s="48"/>
      <c r="CT459" s="48"/>
      <c r="CU459" s="47"/>
      <c r="CV459" s="47"/>
      <c r="CW459" s="47"/>
      <c r="CX459" s="47"/>
      <c r="CY459" s="47"/>
      <c r="CZ459" s="132" t="s">
        <v>13</v>
      </c>
      <c r="DA459" s="132"/>
      <c r="DB459" s="132" t="str">
        <f t="shared" ref="DB459" si="1097">BW457</f>
        <v>vítěz S2</v>
      </c>
      <c r="DC459" s="132" t="s">
        <v>14</v>
      </c>
      <c r="DD459" s="132" t="str">
        <f t="shared" ref="DD459" si="1098">IF(BW395="","",LOOKUP(DB459,$B$2:$B$51,$C$2:$C$48))</f>
        <v/>
      </c>
      <c r="DE459" s="132"/>
      <c r="DF459" s="48"/>
      <c r="DG459" s="48"/>
      <c r="DH459" s="48"/>
      <c r="DI459" s="48"/>
      <c r="DJ459" s="48"/>
      <c r="DK459" s="48"/>
      <c r="DL459" s="48"/>
      <c r="DM459" s="48"/>
      <c r="DN459" s="48"/>
      <c r="DO459" s="48"/>
      <c r="DP459" s="48"/>
      <c r="DQ459" s="45"/>
    </row>
    <row r="460" spans="30:121" ht="22.5" customHeight="1" x14ac:dyDescent="0.3">
      <c r="AD460"/>
      <c r="BF460"/>
      <c r="BG460"/>
      <c r="BH460"/>
      <c r="BI460"/>
      <c r="BJ460"/>
      <c r="BK460"/>
      <c r="BL460"/>
      <c r="BM460"/>
      <c r="BN460"/>
      <c r="BX460"/>
      <c r="BY460" s="42"/>
      <c r="BZ460" s="47"/>
      <c r="CA460" s="47"/>
      <c r="CB460" s="47"/>
      <c r="CC460" s="47"/>
      <c r="CD460" s="47"/>
      <c r="CE460" s="47"/>
      <c r="CF460" s="47"/>
      <c r="CG460" s="47"/>
      <c r="CH460" s="47"/>
      <c r="CI460" s="47"/>
      <c r="CJ460" s="47"/>
      <c r="CK460" s="47"/>
      <c r="CL460" s="47"/>
      <c r="CM460" s="47"/>
      <c r="CN460" s="47"/>
      <c r="CO460" s="47"/>
      <c r="CP460" s="47"/>
      <c r="CQ460" s="47"/>
      <c r="CR460" s="47"/>
      <c r="CS460" s="47"/>
      <c r="CT460" s="47"/>
      <c r="CU460" s="47"/>
      <c r="CV460" s="47"/>
      <c r="CW460" s="47"/>
      <c r="CX460" s="47"/>
      <c r="CY460" s="47"/>
      <c r="CZ460" s="47"/>
      <c r="DA460" s="47"/>
      <c r="DB460" s="47"/>
      <c r="DC460" s="47"/>
      <c r="DD460" s="47"/>
      <c r="DE460" s="47"/>
      <c r="DF460" s="47"/>
      <c r="DG460" s="47"/>
      <c r="DH460" s="47"/>
      <c r="DI460" s="47"/>
      <c r="DJ460" s="47"/>
      <c r="DK460" s="49"/>
      <c r="DL460" s="49"/>
      <c r="DM460" s="49"/>
      <c r="DN460" s="49"/>
      <c r="DO460" s="49"/>
      <c r="DP460" s="49"/>
      <c r="DQ460" s="45"/>
    </row>
    <row r="461" spans="30:121" ht="22.5" customHeight="1" x14ac:dyDescent="0.3">
      <c r="AD461"/>
      <c r="BF461"/>
      <c r="BG461"/>
      <c r="BH461"/>
      <c r="BI461"/>
      <c r="BJ461"/>
      <c r="BK461"/>
      <c r="BL461"/>
      <c r="BM461"/>
      <c r="BN461"/>
      <c r="BX461"/>
      <c r="BY461" s="42"/>
      <c r="BZ461" s="50" t="s">
        <v>17</v>
      </c>
      <c r="CA461" s="147" t="str">
        <f t="shared" ref="CA461" si="1099">CF459</f>
        <v>vítěz S1</v>
      </c>
      <c r="CB461" s="147"/>
      <c r="CC461" s="147"/>
      <c r="CD461" s="147"/>
      <c r="CE461" s="148"/>
      <c r="CF461" s="148"/>
      <c r="CG461" s="148"/>
      <c r="CH461" s="148"/>
      <c r="CI461" s="148"/>
      <c r="CJ461" s="148"/>
      <c r="CK461" s="149"/>
      <c r="CL461" s="52" t="s">
        <v>8</v>
      </c>
      <c r="CM461" s="52">
        <v>1</v>
      </c>
      <c r="CN461" s="52">
        <v>2</v>
      </c>
      <c r="CO461" s="52">
        <v>3</v>
      </c>
      <c r="CP461" s="52">
        <v>4</v>
      </c>
      <c r="CQ461" s="52">
        <v>5</v>
      </c>
      <c r="CR461" s="52">
        <v>6</v>
      </c>
      <c r="CS461" s="52">
        <v>7</v>
      </c>
      <c r="CT461" s="52">
        <v>8</v>
      </c>
      <c r="CU461" s="52">
        <v>9</v>
      </c>
      <c r="CV461" s="52">
        <v>10</v>
      </c>
      <c r="CW461" s="52">
        <v>11</v>
      </c>
      <c r="CX461" s="52">
        <v>12</v>
      </c>
      <c r="CY461" s="52">
        <v>13</v>
      </c>
      <c r="CZ461" s="52">
        <v>14</v>
      </c>
      <c r="DA461" s="52">
        <v>15</v>
      </c>
      <c r="DB461" s="52">
        <v>16</v>
      </c>
      <c r="DC461" s="52">
        <v>17</v>
      </c>
      <c r="DD461" s="52">
        <v>18</v>
      </c>
      <c r="DE461" s="52">
        <v>19</v>
      </c>
      <c r="DF461" s="52">
        <v>20</v>
      </c>
      <c r="DG461" s="52">
        <v>21</v>
      </c>
      <c r="DH461" s="52">
        <v>22</v>
      </c>
      <c r="DI461" s="52">
        <v>23</v>
      </c>
      <c r="DJ461" s="52">
        <v>24</v>
      </c>
      <c r="DK461" s="52">
        <v>25</v>
      </c>
      <c r="DL461" s="52">
        <v>26</v>
      </c>
      <c r="DM461" s="52">
        <v>27</v>
      </c>
      <c r="DN461" s="52">
        <v>28</v>
      </c>
      <c r="DO461" s="52">
        <v>29</v>
      </c>
      <c r="DP461" s="52">
        <v>30</v>
      </c>
      <c r="DQ461" s="45"/>
    </row>
    <row r="462" spans="30:121" ht="22.5" customHeight="1" x14ac:dyDescent="0.3">
      <c r="AD462"/>
      <c r="BF462"/>
      <c r="BG462"/>
      <c r="BH462"/>
      <c r="BI462"/>
      <c r="BJ462"/>
      <c r="BK462"/>
      <c r="BL462"/>
      <c r="BM462"/>
      <c r="BN462"/>
      <c r="BX462"/>
      <c r="BY462" s="42"/>
      <c r="BZ462" s="53"/>
      <c r="CA462" s="54"/>
      <c r="CB462" s="62"/>
      <c r="CC462" s="55"/>
      <c r="CD462" s="55"/>
      <c r="CE462" s="55"/>
      <c r="CF462" s="55"/>
      <c r="CG462" s="55"/>
      <c r="CH462" s="55"/>
      <c r="CI462" s="55"/>
      <c r="CJ462" s="55"/>
      <c r="CK462" s="55"/>
      <c r="CL462" s="55"/>
      <c r="CM462" s="55"/>
      <c r="CN462" s="55"/>
      <c r="CO462" s="55"/>
      <c r="CP462" s="55"/>
      <c r="CQ462" s="55"/>
      <c r="CR462" s="55"/>
      <c r="CS462" s="55"/>
      <c r="CT462" s="55"/>
      <c r="CU462" s="55"/>
      <c r="CV462" s="55"/>
      <c r="CW462" s="55"/>
      <c r="CX462" s="55"/>
      <c r="CY462" s="55"/>
      <c r="CZ462" s="55"/>
      <c r="DA462" s="55"/>
      <c r="DB462" s="55"/>
      <c r="DC462" s="55"/>
      <c r="DD462" s="55"/>
      <c r="DE462" s="55"/>
      <c r="DF462" s="55"/>
      <c r="DG462" s="55"/>
      <c r="DH462" s="55"/>
      <c r="DI462" s="55"/>
      <c r="DJ462" s="55"/>
      <c r="DK462" s="56"/>
      <c r="DL462" s="56"/>
      <c r="DM462" s="56"/>
      <c r="DN462" s="56"/>
      <c r="DO462" s="56"/>
      <c r="DP462" s="56"/>
      <c r="DQ462" s="45"/>
    </row>
    <row r="463" spans="30:121" ht="22.5" customHeight="1" x14ac:dyDescent="0.3">
      <c r="AD463"/>
      <c r="BF463"/>
      <c r="BG463"/>
      <c r="BH463"/>
      <c r="BI463"/>
      <c r="BJ463"/>
      <c r="BK463"/>
      <c r="BL463"/>
      <c r="BM463"/>
      <c r="BN463"/>
      <c r="BX463"/>
      <c r="BY463" s="42"/>
      <c r="BZ463" s="57" t="s">
        <v>17</v>
      </c>
      <c r="CA463" s="150" t="str">
        <f t="shared" ref="CA463" si="1100">DB459</f>
        <v>vítěz S2</v>
      </c>
      <c r="CB463" s="150"/>
      <c r="CC463" s="150"/>
      <c r="CD463" s="150"/>
      <c r="CE463" s="151"/>
      <c r="CF463" s="151"/>
      <c r="CG463" s="151"/>
      <c r="CH463" s="151"/>
      <c r="CI463" s="151"/>
      <c r="CJ463" s="151"/>
      <c r="CK463" s="152"/>
      <c r="CL463" s="52" t="s">
        <v>8</v>
      </c>
      <c r="CM463" s="52">
        <v>1</v>
      </c>
      <c r="CN463" s="52">
        <v>2</v>
      </c>
      <c r="CO463" s="52">
        <v>3</v>
      </c>
      <c r="CP463" s="52">
        <v>4</v>
      </c>
      <c r="CQ463" s="52">
        <v>5</v>
      </c>
      <c r="CR463" s="52">
        <v>6</v>
      </c>
      <c r="CS463" s="52">
        <v>7</v>
      </c>
      <c r="CT463" s="52">
        <v>8</v>
      </c>
      <c r="CU463" s="52">
        <v>9</v>
      </c>
      <c r="CV463" s="52">
        <v>10</v>
      </c>
      <c r="CW463" s="52">
        <v>11</v>
      </c>
      <c r="CX463" s="52">
        <v>12</v>
      </c>
      <c r="CY463" s="52">
        <v>13</v>
      </c>
      <c r="CZ463" s="52">
        <v>14</v>
      </c>
      <c r="DA463" s="52">
        <v>15</v>
      </c>
      <c r="DB463" s="52">
        <v>16</v>
      </c>
      <c r="DC463" s="52">
        <v>17</v>
      </c>
      <c r="DD463" s="52">
        <v>18</v>
      </c>
      <c r="DE463" s="52">
        <v>19</v>
      </c>
      <c r="DF463" s="52">
        <v>20</v>
      </c>
      <c r="DG463" s="52">
        <v>21</v>
      </c>
      <c r="DH463" s="52">
        <v>22</v>
      </c>
      <c r="DI463" s="52">
        <v>23</v>
      </c>
      <c r="DJ463" s="52">
        <v>24</v>
      </c>
      <c r="DK463" s="52">
        <v>25</v>
      </c>
      <c r="DL463" s="52">
        <v>26</v>
      </c>
      <c r="DM463" s="52">
        <v>27</v>
      </c>
      <c r="DN463" s="52">
        <v>28</v>
      </c>
      <c r="DO463" s="52">
        <v>29</v>
      </c>
      <c r="DP463" s="52">
        <v>30</v>
      </c>
      <c r="DQ463" s="45"/>
    </row>
    <row r="464" spans="30:121" ht="22.5" customHeight="1" thickBot="1" x14ac:dyDescent="0.35">
      <c r="AD464"/>
      <c r="BF464"/>
      <c r="BG464"/>
      <c r="BH464"/>
      <c r="BI464"/>
      <c r="BJ464"/>
      <c r="BK464"/>
      <c r="BL464"/>
      <c r="BM464"/>
      <c r="BN464"/>
      <c r="BP464" s="99"/>
      <c r="BQ464" s="99"/>
      <c r="BR464" s="99"/>
      <c r="BS464" s="99"/>
      <c r="BT464" s="99"/>
      <c r="BU464" s="99"/>
      <c r="BV464" s="99"/>
      <c r="BW464" s="99"/>
      <c r="BX464"/>
      <c r="BY464" s="59"/>
      <c r="BZ464" s="60"/>
      <c r="CA464" s="60"/>
      <c r="CB464" s="60"/>
      <c r="CC464" s="60"/>
      <c r="CD464" s="60"/>
      <c r="CE464" s="60"/>
      <c r="CF464" s="60"/>
      <c r="CG464" s="60"/>
      <c r="CH464" s="60"/>
      <c r="CI464" s="60"/>
      <c r="CJ464" s="60"/>
      <c r="CK464" s="60"/>
      <c r="CL464" s="60"/>
      <c r="CM464" s="60"/>
      <c r="CN464" s="60"/>
      <c r="CO464" s="60"/>
      <c r="CP464" s="60"/>
      <c r="CQ464" s="60"/>
      <c r="CR464" s="60"/>
      <c r="CS464" s="60"/>
      <c r="CT464" s="60"/>
      <c r="CU464" s="60"/>
      <c r="CV464" s="60"/>
      <c r="CW464" s="60"/>
      <c r="CX464" s="60"/>
      <c r="CY464" s="60"/>
      <c r="CZ464" s="60"/>
      <c r="DA464" s="60"/>
      <c r="DB464" s="60"/>
      <c r="DC464" s="60"/>
      <c r="DD464" s="60"/>
      <c r="DE464" s="60"/>
      <c r="DF464" s="60"/>
      <c r="DG464" s="60"/>
      <c r="DH464" s="60"/>
      <c r="DI464" s="60"/>
      <c r="DJ464" s="60"/>
      <c r="DK464" s="60"/>
      <c r="DL464" s="60"/>
      <c r="DM464" s="60"/>
      <c r="DN464" s="60"/>
      <c r="DO464" s="60"/>
      <c r="DP464" s="60"/>
      <c r="DQ464" s="61"/>
    </row>
    <row r="465" spans="30:121" ht="22.5" customHeight="1" thickTop="1" x14ac:dyDescent="0.35">
      <c r="AD465"/>
      <c r="BF465"/>
      <c r="BG465"/>
      <c r="BH465"/>
      <c r="BI465"/>
      <c r="BJ465"/>
      <c r="BK465"/>
      <c r="BL465"/>
      <c r="BM465"/>
      <c r="BN465"/>
      <c r="BX465"/>
      <c r="BY465" s="137">
        <f t="shared" ref="BY465" si="1101">BQ466</f>
        <v>0.375</v>
      </c>
      <c r="BZ465" s="138"/>
      <c r="CA465" s="69"/>
      <c r="CB465" s="69"/>
      <c r="CC465" s="69"/>
      <c r="CD465" s="69"/>
      <c r="CE465" s="69"/>
      <c r="CF465" s="69"/>
      <c r="CG465" s="69"/>
      <c r="CH465" s="69"/>
      <c r="CI465" s="69"/>
      <c r="CJ465" s="69"/>
      <c r="CK465" s="69"/>
      <c r="CL465" s="69"/>
      <c r="CM465" s="69"/>
      <c r="CN465" s="69"/>
      <c r="CO465" s="69"/>
      <c r="CP465" s="69"/>
      <c r="CQ465" s="69"/>
      <c r="CR465" s="69"/>
      <c r="CS465" s="69"/>
      <c r="CT465" s="69"/>
      <c r="CU465" s="69"/>
      <c r="CV465" s="69"/>
      <c r="CW465" s="69"/>
      <c r="CX465" s="69"/>
      <c r="CY465" s="69"/>
      <c r="CZ465" s="69"/>
      <c r="DA465" s="69"/>
      <c r="DB465" s="69"/>
      <c r="DC465" s="69"/>
      <c r="DD465" s="69"/>
      <c r="DE465" s="69"/>
      <c r="DF465" s="69"/>
      <c r="DG465" s="69"/>
      <c r="DH465" s="69"/>
      <c r="DI465" s="69"/>
      <c r="DJ465" s="69"/>
      <c r="DK465" s="69"/>
      <c r="DL465" s="69"/>
      <c r="DM465" s="70"/>
      <c r="DN465" s="70" t="s">
        <v>37</v>
      </c>
      <c r="DO465" s="69"/>
      <c r="DP465" s="70" t="str">
        <f t="shared" ref="DP465" si="1102">BT467</f>
        <v>A</v>
      </c>
      <c r="DQ465" s="71"/>
    </row>
    <row r="466" spans="30:121" ht="22.5" customHeight="1" x14ac:dyDescent="0.3">
      <c r="AD466"/>
      <c r="BF466"/>
      <c r="BG466"/>
      <c r="BH466"/>
      <c r="BI466"/>
      <c r="BJ466"/>
      <c r="BK466"/>
      <c r="BL466"/>
      <c r="BM466"/>
      <c r="BN466"/>
      <c r="BP466" t="str">
        <f>Q2</f>
        <v>1. KOLO</v>
      </c>
      <c r="BQ466">
        <f t="shared" ref="BQ466:BW466" si="1103">R2</f>
        <v>0.375</v>
      </c>
      <c r="BR466">
        <f t="shared" si="1103"/>
        <v>2</v>
      </c>
      <c r="BS466" t="str">
        <f t="shared" si="1103"/>
        <v>HŘIŠTĚ</v>
      </c>
      <c r="BT466" t="str">
        <f t="shared" si="1103"/>
        <v>skupina</v>
      </c>
      <c r="BU466">
        <f t="shared" si="1103"/>
        <v>8</v>
      </c>
      <c r="BV466" t="str">
        <f t="shared" si="1103"/>
        <v>:</v>
      </c>
      <c r="BW466">
        <f t="shared" si="1103"/>
        <v>17</v>
      </c>
      <c r="BX466"/>
      <c r="BY466" s="72"/>
      <c r="BZ466" s="139" t="str">
        <f t="shared" ref="BZ466" si="1104">BP466</f>
        <v>1. KOLO</v>
      </c>
      <c r="CA466" s="139"/>
      <c r="CB466" s="139"/>
      <c r="CC466" s="139"/>
      <c r="CD466" s="73"/>
      <c r="CE466" s="140"/>
      <c r="CF466" s="140"/>
      <c r="CG466" s="73"/>
      <c r="CH466" s="73"/>
      <c r="CI466" s="73"/>
      <c r="CJ466" s="73"/>
      <c r="CK466" s="73"/>
      <c r="CL466" s="73"/>
      <c r="CM466" s="73"/>
      <c r="CN466" s="73"/>
      <c r="CO466" s="73"/>
      <c r="CP466" s="141">
        <f t="shared" ref="CP466" si="1105">BR466</f>
        <v>2</v>
      </c>
      <c r="CQ466" s="141"/>
      <c r="CR466" s="141"/>
      <c r="CS466" s="141"/>
      <c r="CT466" s="141"/>
      <c r="CU466" s="142" t="s">
        <v>9</v>
      </c>
      <c r="CV466" s="142"/>
      <c r="CW466" s="142"/>
      <c r="CX466" s="73"/>
      <c r="CY466" s="73"/>
      <c r="CZ466" s="73"/>
      <c r="DA466" s="73"/>
      <c r="DB466" s="73"/>
      <c r="DC466" s="73"/>
      <c r="DD466" s="73"/>
      <c r="DE466" s="73"/>
      <c r="DF466" s="73"/>
      <c r="DG466" s="73"/>
      <c r="DH466" s="73"/>
      <c r="DI466" s="73"/>
      <c r="DJ466" s="73"/>
      <c r="DK466" s="74"/>
      <c r="DL466" s="143" t="s">
        <v>10</v>
      </c>
      <c r="DM466" s="143"/>
      <c r="DN466" s="143"/>
      <c r="DO466" s="144">
        <f t="shared" ref="DO466" si="1106">BS467</f>
        <v>2</v>
      </c>
      <c r="DP466" s="144"/>
      <c r="DQ466" s="75"/>
    </row>
    <row r="467" spans="30:121" ht="22.5" customHeight="1" x14ac:dyDescent="0.3">
      <c r="AD467"/>
      <c r="BF467"/>
      <c r="BG467"/>
      <c r="BH467"/>
      <c r="BI467"/>
      <c r="BJ467"/>
      <c r="BK467"/>
      <c r="BL467"/>
      <c r="BM467"/>
      <c r="BN467"/>
      <c r="BP467">
        <f>Q3</f>
        <v>0</v>
      </c>
      <c r="BQ467">
        <f t="shared" ref="BQ467:BW467" si="1107">R3</f>
        <v>0</v>
      </c>
      <c r="BR467" t="str">
        <f t="shared" si="1107"/>
        <v>zápas</v>
      </c>
      <c r="BS467">
        <f t="shared" si="1107"/>
        <v>2</v>
      </c>
      <c r="BT467" t="str">
        <f t="shared" si="1107"/>
        <v>A</v>
      </c>
      <c r="BU467" t="str">
        <f t="shared" ca="1" si="1107"/>
        <v>V.Osek "A"</v>
      </c>
      <c r="BV467">
        <f t="shared" si="1107"/>
        <v>0</v>
      </c>
      <c r="BW467" t="str">
        <f t="shared" ca="1" si="1107"/>
        <v>Pečky "B"</v>
      </c>
      <c r="BX467"/>
      <c r="BY467" s="72"/>
      <c r="BZ467" s="139"/>
      <c r="CA467" s="139"/>
      <c r="CB467" s="139"/>
      <c r="CC467" s="139"/>
      <c r="CD467" s="73"/>
      <c r="CE467" s="140"/>
      <c r="CF467" s="140"/>
      <c r="CG467" s="73"/>
      <c r="CH467" s="73"/>
      <c r="CI467" s="73"/>
      <c r="CJ467" s="73"/>
      <c r="CK467" s="73"/>
      <c r="CL467" s="73"/>
      <c r="CM467" s="73"/>
      <c r="CN467" s="73"/>
      <c r="CO467" s="73"/>
      <c r="CP467" s="141"/>
      <c r="CQ467" s="141"/>
      <c r="CR467" s="141"/>
      <c r="CS467" s="141"/>
      <c r="CT467" s="141"/>
      <c r="CU467" s="142"/>
      <c r="CV467" s="142"/>
      <c r="CW467" s="142"/>
      <c r="CX467" s="73"/>
      <c r="CY467" s="73"/>
      <c r="CZ467" s="73"/>
      <c r="DA467" s="73"/>
      <c r="DB467" s="73"/>
      <c r="DC467" s="73"/>
      <c r="DD467" s="73"/>
      <c r="DE467" s="73"/>
      <c r="DF467" s="73"/>
      <c r="DG467" s="73"/>
      <c r="DH467" s="73"/>
      <c r="DI467" s="73"/>
      <c r="DJ467" s="73"/>
      <c r="DK467" s="74"/>
      <c r="DL467" s="143"/>
      <c r="DM467" s="143"/>
      <c r="DN467" s="143"/>
      <c r="DO467" s="144"/>
      <c r="DP467" s="144"/>
      <c r="DQ467" s="75"/>
    </row>
    <row r="468" spans="30:121" ht="22.5" customHeight="1" x14ac:dyDescent="0.3">
      <c r="AD468"/>
      <c r="BF468"/>
      <c r="BG468"/>
      <c r="BH468"/>
      <c r="BI468"/>
      <c r="BJ468"/>
      <c r="BK468"/>
      <c r="BL468"/>
      <c r="BM468"/>
      <c r="BN468"/>
      <c r="BX468"/>
      <c r="BY468" s="72"/>
      <c r="BZ468" s="76"/>
      <c r="CA468" s="76"/>
      <c r="CB468" s="76"/>
      <c r="CC468" s="76"/>
      <c r="CD468" s="130" t="s">
        <v>13</v>
      </c>
      <c r="CE468" s="130"/>
      <c r="CF468" s="77">
        <f t="shared" ref="CF468" si="1108">BU466</f>
        <v>8</v>
      </c>
      <c r="CG468" s="78" t="s">
        <v>14</v>
      </c>
      <c r="CH468" s="131" t="str">
        <f t="shared" ref="CH468" ca="1" si="1109">BU467</f>
        <v>V.Osek "A"</v>
      </c>
      <c r="CI468" s="131"/>
      <c r="CJ468" s="131"/>
      <c r="CK468" s="131"/>
      <c r="CL468" s="131"/>
      <c r="CM468" s="131"/>
      <c r="CN468" s="131"/>
      <c r="CO468" s="131"/>
      <c r="CP468" s="131"/>
      <c r="CQ468" s="131"/>
      <c r="CR468" s="131"/>
      <c r="CS468" s="131"/>
      <c r="CT468" s="131"/>
      <c r="CU468" s="76"/>
      <c r="CV468" s="76"/>
      <c r="CW468" s="76"/>
      <c r="CX468" s="76"/>
      <c r="CY468" s="76"/>
      <c r="CZ468" s="130" t="s">
        <v>13</v>
      </c>
      <c r="DA468" s="130"/>
      <c r="DB468" s="77">
        <f t="shared" ref="DB468" si="1110">BW466</f>
        <v>17</v>
      </c>
      <c r="DC468" s="78" t="s">
        <v>14</v>
      </c>
      <c r="DD468" s="131" t="str">
        <f t="shared" ref="DD468" ca="1" si="1111">BW467</f>
        <v>Pečky "B"</v>
      </c>
      <c r="DE468" s="131"/>
      <c r="DF468" s="131"/>
      <c r="DG468" s="131"/>
      <c r="DH468" s="131"/>
      <c r="DI468" s="131"/>
      <c r="DJ468" s="131"/>
      <c r="DK468" s="131"/>
      <c r="DL468" s="131"/>
      <c r="DM468" s="131"/>
      <c r="DN468" s="131"/>
      <c r="DO468" s="131"/>
      <c r="DP468" s="131"/>
      <c r="DQ468" s="75"/>
    </row>
    <row r="469" spans="30:121" ht="22.5" customHeight="1" x14ac:dyDescent="0.3">
      <c r="AD469"/>
      <c r="BF469"/>
      <c r="BG469"/>
      <c r="BH469"/>
      <c r="BI469"/>
      <c r="BJ469"/>
      <c r="BK469"/>
      <c r="BL469"/>
      <c r="BM469"/>
      <c r="BN469"/>
      <c r="BX469"/>
      <c r="BY469" s="72"/>
      <c r="BZ469" s="76"/>
      <c r="CA469" s="76"/>
      <c r="CB469" s="76"/>
      <c r="CC469" s="76"/>
      <c r="CD469" s="76"/>
      <c r="CE469" s="76"/>
      <c r="CF469" s="76"/>
      <c r="CG469" s="76"/>
      <c r="CH469" s="76"/>
      <c r="CI469" s="76"/>
      <c r="CJ469" s="76"/>
      <c r="CK469" s="76"/>
      <c r="CL469" s="76"/>
      <c r="CM469" s="76"/>
      <c r="CN469" s="76"/>
      <c r="CO469" s="76"/>
      <c r="CP469" s="76"/>
      <c r="CQ469" s="76"/>
      <c r="CR469" s="76"/>
      <c r="CS469" s="76"/>
      <c r="CT469" s="76"/>
      <c r="CU469" s="76"/>
      <c r="CV469" s="76"/>
      <c r="CW469" s="76"/>
      <c r="CX469" s="76"/>
      <c r="CY469" s="76"/>
      <c r="CZ469" s="76"/>
      <c r="DA469" s="76"/>
      <c r="DB469" s="76"/>
      <c r="DC469" s="76"/>
      <c r="DD469" s="76"/>
      <c r="DE469" s="76"/>
      <c r="DF469" s="76"/>
      <c r="DG469" s="76"/>
      <c r="DH469" s="76"/>
      <c r="DI469" s="76"/>
      <c r="DJ469" s="76"/>
      <c r="DK469" s="79"/>
      <c r="DL469" s="79"/>
      <c r="DM469" s="79"/>
      <c r="DN469" s="79"/>
      <c r="DO469" s="79"/>
      <c r="DP469" s="79"/>
      <c r="DQ469" s="75"/>
    </row>
    <row r="470" spans="30:121" ht="22.5" customHeight="1" x14ac:dyDescent="0.4">
      <c r="AD470"/>
      <c r="BF470"/>
      <c r="BG470"/>
      <c r="BH470"/>
      <c r="BI470"/>
      <c r="BJ470"/>
      <c r="BK470"/>
      <c r="BL470"/>
      <c r="BM470"/>
      <c r="BN470"/>
      <c r="BX470"/>
      <c r="BY470" s="72"/>
      <c r="BZ470" s="80" t="s">
        <v>17</v>
      </c>
      <c r="CA470" s="81">
        <f t="shared" ref="CA470" si="1112">CF468</f>
        <v>8</v>
      </c>
      <c r="CB470" s="82" t="s">
        <v>8</v>
      </c>
      <c r="CC470" s="83">
        <v>1</v>
      </c>
      <c r="CD470" s="83">
        <v>2</v>
      </c>
      <c r="CE470" s="83">
        <v>3</v>
      </c>
      <c r="CF470" s="83">
        <v>4</v>
      </c>
      <c r="CG470" s="83">
        <v>5</v>
      </c>
      <c r="CH470" s="83">
        <v>6</v>
      </c>
      <c r="CI470" s="83">
        <v>7</v>
      </c>
      <c r="CJ470" s="83">
        <v>8</v>
      </c>
      <c r="CK470" s="83">
        <v>9</v>
      </c>
      <c r="CL470" s="83">
        <v>10</v>
      </c>
      <c r="CM470" s="83">
        <v>11</v>
      </c>
      <c r="CN470" s="83">
        <v>12</v>
      </c>
      <c r="CO470" s="83">
        <v>13</v>
      </c>
      <c r="CP470" s="83">
        <v>14</v>
      </c>
      <c r="CQ470" s="83">
        <v>15</v>
      </c>
      <c r="CR470" s="83">
        <v>16</v>
      </c>
      <c r="CS470" s="83">
        <v>17</v>
      </c>
      <c r="CT470" s="83">
        <v>18</v>
      </c>
      <c r="CU470" s="83">
        <v>19</v>
      </c>
      <c r="CV470" s="83">
        <v>20</v>
      </c>
      <c r="CW470" s="83">
        <v>21</v>
      </c>
      <c r="CX470" s="83">
        <v>22</v>
      </c>
      <c r="CY470" s="83">
        <v>23</v>
      </c>
      <c r="CZ470" s="83">
        <v>24</v>
      </c>
      <c r="DA470" s="83">
        <v>25</v>
      </c>
      <c r="DB470" s="83">
        <v>26</v>
      </c>
      <c r="DC470" s="83">
        <v>27</v>
      </c>
      <c r="DD470" s="83">
        <v>28</v>
      </c>
      <c r="DE470" s="83">
        <v>29</v>
      </c>
      <c r="DF470" s="83">
        <v>30</v>
      </c>
      <c r="DG470" s="83">
        <v>31</v>
      </c>
      <c r="DH470" s="83">
        <v>32</v>
      </c>
      <c r="DI470" s="83">
        <v>33</v>
      </c>
      <c r="DJ470" s="83">
        <v>34</v>
      </c>
      <c r="DK470" s="84">
        <v>35</v>
      </c>
      <c r="DL470" s="84">
        <v>36</v>
      </c>
      <c r="DM470" s="84">
        <v>37</v>
      </c>
      <c r="DN470" s="84">
        <v>38</v>
      </c>
      <c r="DO470" s="84">
        <v>39</v>
      </c>
      <c r="DP470" s="84">
        <v>40</v>
      </c>
      <c r="DQ470" s="75"/>
    </row>
    <row r="471" spans="30:121" ht="22.5" customHeight="1" x14ac:dyDescent="0.3">
      <c r="AD471"/>
      <c r="BF471"/>
      <c r="BG471"/>
      <c r="BH471"/>
      <c r="BI471"/>
      <c r="BJ471"/>
      <c r="BK471"/>
      <c r="BL471"/>
      <c r="BM471"/>
      <c r="BN471"/>
      <c r="BX471"/>
      <c r="BY471" s="72"/>
      <c r="BZ471" s="85"/>
      <c r="CA471" s="86"/>
      <c r="CB471" s="87"/>
      <c r="CC471" s="88"/>
      <c r="CD471" s="88"/>
      <c r="CE471" s="88"/>
      <c r="CF471" s="88"/>
      <c r="CG471" s="88"/>
      <c r="CH471" s="88"/>
      <c r="CI471" s="88"/>
      <c r="CJ471" s="88"/>
      <c r="CK471" s="88"/>
      <c r="CL471" s="88"/>
      <c r="CM471" s="88"/>
      <c r="CN471" s="88"/>
      <c r="CO471" s="88"/>
      <c r="CP471" s="88"/>
      <c r="CQ471" s="88"/>
      <c r="CR471" s="88"/>
      <c r="CS471" s="88"/>
      <c r="CT471" s="88"/>
      <c r="CU471" s="88"/>
      <c r="CV471" s="88"/>
      <c r="CW471" s="88"/>
      <c r="CX471" s="88"/>
      <c r="CY471" s="88"/>
      <c r="CZ471" s="88"/>
      <c r="DA471" s="88"/>
      <c r="DB471" s="88"/>
      <c r="DC471" s="88"/>
      <c r="DD471" s="88"/>
      <c r="DE471" s="88"/>
      <c r="DF471" s="88"/>
      <c r="DG471" s="88"/>
      <c r="DH471" s="88"/>
      <c r="DI471" s="88"/>
      <c r="DJ471" s="88"/>
      <c r="DK471" s="89"/>
      <c r="DL471" s="89"/>
      <c r="DM471" s="89"/>
      <c r="DN471" s="89"/>
      <c r="DO471" s="89"/>
      <c r="DP471" s="89"/>
      <c r="DQ471" s="75"/>
    </row>
    <row r="472" spans="30:121" ht="22.5" customHeight="1" x14ac:dyDescent="0.4">
      <c r="AD472"/>
      <c r="BF472"/>
      <c r="BG472"/>
      <c r="BH472"/>
      <c r="BI472"/>
      <c r="BJ472"/>
      <c r="BK472"/>
      <c r="BL472"/>
      <c r="BM472"/>
      <c r="BN472"/>
      <c r="BY472" s="72"/>
      <c r="BZ472" s="90" t="s">
        <v>17</v>
      </c>
      <c r="CA472" s="91">
        <f t="shared" ref="CA472" si="1113">DB468</f>
        <v>17</v>
      </c>
      <c r="CB472" s="92" t="s">
        <v>8</v>
      </c>
      <c r="CC472" s="83">
        <v>1</v>
      </c>
      <c r="CD472" s="83">
        <v>2</v>
      </c>
      <c r="CE472" s="83">
        <v>3</v>
      </c>
      <c r="CF472" s="83">
        <v>4</v>
      </c>
      <c r="CG472" s="83">
        <v>5</v>
      </c>
      <c r="CH472" s="83">
        <v>6</v>
      </c>
      <c r="CI472" s="83">
        <v>7</v>
      </c>
      <c r="CJ472" s="83">
        <v>8</v>
      </c>
      <c r="CK472" s="83">
        <v>9</v>
      </c>
      <c r="CL472" s="83">
        <v>10</v>
      </c>
      <c r="CM472" s="83">
        <v>11</v>
      </c>
      <c r="CN472" s="83">
        <v>12</v>
      </c>
      <c r="CO472" s="83">
        <v>13</v>
      </c>
      <c r="CP472" s="83">
        <v>14</v>
      </c>
      <c r="CQ472" s="83">
        <v>15</v>
      </c>
      <c r="CR472" s="83">
        <v>16</v>
      </c>
      <c r="CS472" s="83">
        <v>17</v>
      </c>
      <c r="CT472" s="83">
        <v>18</v>
      </c>
      <c r="CU472" s="83">
        <v>19</v>
      </c>
      <c r="CV472" s="83">
        <v>20</v>
      </c>
      <c r="CW472" s="83">
        <v>21</v>
      </c>
      <c r="CX472" s="83">
        <v>22</v>
      </c>
      <c r="CY472" s="83">
        <v>23</v>
      </c>
      <c r="CZ472" s="83">
        <v>24</v>
      </c>
      <c r="DA472" s="83">
        <v>25</v>
      </c>
      <c r="DB472" s="83">
        <v>26</v>
      </c>
      <c r="DC472" s="83">
        <v>27</v>
      </c>
      <c r="DD472" s="83">
        <v>28</v>
      </c>
      <c r="DE472" s="83">
        <v>29</v>
      </c>
      <c r="DF472" s="83">
        <v>30</v>
      </c>
      <c r="DG472" s="83">
        <v>31</v>
      </c>
      <c r="DH472" s="83">
        <v>32</v>
      </c>
      <c r="DI472" s="83">
        <v>33</v>
      </c>
      <c r="DJ472" s="83">
        <v>34</v>
      </c>
      <c r="DK472" s="84">
        <v>35</v>
      </c>
      <c r="DL472" s="84">
        <v>36</v>
      </c>
      <c r="DM472" s="84">
        <v>37</v>
      </c>
      <c r="DN472" s="84">
        <v>38</v>
      </c>
      <c r="DO472" s="84">
        <v>39</v>
      </c>
      <c r="DP472" s="84">
        <v>40</v>
      </c>
      <c r="DQ472" s="75"/>
    </row>
    <row r="473" spans="30:121" ht="22.5" customHeight="1" thickBot="1" x14ac:dyDescent="0.35">
      <c r="AD473"/>
      <c r="BF473"/>
      <c r="BG473"/>
      <c r="BH473"/>
      <c r="BI473"/>
      <c r="BJ473"/>
      <c r="BK473"/>
      <c r="BL473"/>
      <c r="BM473"/>
      <c r="BN473"/>
      <c r="BY473" s="93"/>
      <c r="BZ473" s="94"/>
      <c r="CA473" s="94"/>
      <c r="CB473" s="94"/>
      <c r="CC473" s="94"/>
      <c r="CD473" s="94"/>
      <c r="CE473" s="94"/>
      <c r="CF473" s="94"/>
      <c r="CG473" s="94"/>
      <c r="CH473" s="94"/>
      <c r="CI473" s="94"/>
      <c r="CJ473" s="94"/>
      <c r="CK473" s="94"/>
      <c r="CL473" s="94"/>
      <c r="CM473" s="94"/>
      <c r="CN473" s="94"/>
      <c r="CO473" s="94"/>
      <c r="CP473" s="94"/>
      <c r="CQ473" s="94"/>
      <c r="CR473" s="94"/>
      <c r="CS473" s="94"/>
      <c r="CT473" s="94"/>
      <c r="CU473" s="94"/>
      <c r="CV473" s="94"/>
      <c r="CW473" s="94"/>
      <c r="CX473" s="94"/>
      <c r="CY473" s="94"/>
      <c r="CZ473" s="94"/>
      <c r="DA473" s="94"/>
      <c r="DB473" s="94"/>
      <c r="DC473" s="94"/>
      <c r="DD473" s="94"/>
      <c r="DE473" s="94"/>
      <c r="DF473" s="94"/>
      <c r="DG473" s="94"/>
      <c r="DH473" s="94"/>
      <c r="DI473" s="94"/>
      <c r="DJ473" s="94"/>
      <c r="DK473" s="94"/>
      <c r="DL473" s="94"/>
      <c r="DM473" s="94"/>
      <c r="DN473" s="94"/>
      <c r="DO473" s="94"/>
      <c r="DP473" s="94"/>
      <c r="DQ473" s="95"/>
    </row>
    <row r="474" spans="30:121" ht="22.5" customHeight="1" thickTop="1" x14ac:dyDescent="0.35">
      <c r="AD474"/>
      <c r="BF474"/>
      <c r="BG474"/>
      <c r="BH474"/>
      <c r="BI474"/>
      <c r="BJ474"/>
      <c r="BK474"/>
      <c r="BL474"/>
      <c r="BM474"/>
      <c r="BN474"/>
      <c r="BY474" s="137">
        <f t="shared" ref="BY474" si="1114">BQ475</f>
        <v>0.38333333333333336</v>
      </c>
      <c r="BZ474" s="138"/>
      <c r="CA474" s="69"/>
      <c r="CB474" s="69"/>
      <c r="CC474" s="69"/>
      <c r="CD474" s="69"/>
      <c r="CE474" s="69"/>
      <c r="CF474" s="69"/>
      <c r="CG474" s="69"/>
      <c r="CH474" s="69"/>
      <c r="CI474" s="69"/>
      <c r="CJ474" s="69"/>
      <c r="CK474" s="69"/>
      <c r="CL474" s="69"/>
      <c r="CM474" s="69"/>
      <c r="CN474" s="69"/>
      <c r="CO474" s="69"/>
      <c r="CP474" s="69"/>
      <c r="CQ474" s="69"/>
      <c r="CR474" s="69"/>
      <c r="CS474" s="69"/>
      <c r="CT474" s="69"/>
      <c r="CU474" s="69"/>
      <c r="CV474" s="69"/>
      <c r="CW474" s="69"/>
      <c r="CX474" s="69"/>
      <c r="CY474" s="69"/>
      <c r="CZ474" s="69"/>
      <c r="DA474" s="69"/>
      <c r="DB474" s="69"/>
      <c r="DC474" s="69"/>
      <c r="DD474" s="69"/>
      <c r="DE474" s="69"/>
      <c r="DF474" s="69"/>
      <c r="DG474" s="69"/>
      <c r="DH474" s="69"/>
      <c r="DI474" s="69"/>
      <c r="DJ474" s="69"/>
      <c r="DK474" s="69"/>
      <c r="DL474" s="69"/>
      <c r="DM474" s="70"/>
      <c r="DN474" s="70" t="s">
        <v>37</v>
      </c>
      <c r="DO474" s="69"/>
      <c r="DP474" s="70" t="str">
        <f t="shared" ref="DP474" si="1115">BT476</f>
        <v>B</v>
      </c>
      <c r="DQ474" s="71"/>
    </row>
    <row r="475" spans="30:121" ht="22.5" customHeight="1" x14ac:dyDescent="0.3">
      <c r="AD475"/>
      <c r="BF475"/>
      <c r="BG475"/>
      <c r="BH475"/>
      <c r="BI475"/>
      <c r="BJ475"/>
      <c r="BK475"/>
      <c r="BL475"/>
      <c r="BM475"/>
      <c r="BN475"/>
      <c r="BP475" t="str">
        <f t="shared" ref="BP475:BW476" si="1116">Q4</f>
        <v>2. KOLO</v>
      </c>
      <c r="BQ475">
        <f t="shared" si="1116"/>
        <v>0.38333333333333336</v>
      </c>
      <c r="BR475">
        <f t="shared" si="1116"/>
        <v>8</v>
      </c>
      <c r="BS475" t="str">
        <f t="shared" si="1116"/>
        <v>HŘIŠTĚ</v>
      </c>
      <c r="BT475" t="str">
        <f t="shared" si="1116"/>
        <v>skupina</v>
      </c>
      <c r="BU475">
        <f t="shared" si="1116"/>
        <v>7</v>
      </c>
      <c r="BV475" t="str">
        <f t="shared" si="1116"/>
        <v>:</v>
      </c>
      <c r="BW475">
        <f t="shared" si="1116"/>
        <v>18</v>
      </c>
      <c r="BY475" s="72"/>
      <c r="BZ475" s="139" t="str">
        <f t="shared" ref="BZ475" si="1117">BP475</f>
        <v>2. KOLO</v>
      </c>
      <c r="CA475" s="139"/>
      <c r="CB475" s="139"/>
      <c r="CC475" s="139"/>
      <c r="CD475" s="73"/>
      <c r="CE475" s="140"/>
      <c r="CF475" s="140"/>
      <c r="CG475" s="73"/>
      <c r="CH475" s="73"/>
      <c r="CI475" s="73"/>
      <c r="CJ475" s="73"/>
      <c r="CK475" s="73"/>
      <c r="CL475" s="73"/>
      <c r="CM475" s="73"/>
      <c r="CN475" s="73"/>
      <c r="CO475" s="73"/>
      <c r="CP475" s="141">
        <f t="shared" ref="CP475" si="1118">BR475</f>
        <v>8</v>
      </c>
      <c r="CQ475" s="141"/>
      <c r="CR475" s="141"/>
      <c r="CS475" s="141"/>
      <c r="CT475" s="141"/>
      <c r="CU475" s="142" t="s">
        <v>9</v>
      </c>
      <c r="CV475" s="142"/>
      <c r="CW475" s="142"/>
      <c r="CX475" s="73"/>
      <c r="CY475" s="73"/>
      <c r="CZ475" s="73"/>
      <c r="DA475" s="73"/>
      <c r="DB475" s="73"/>
      <c r="DC475" s="73"/>
      <c r="DD475" s="73"/>
      <c r="DE475" s="73"/>
      <c r="DF475" s="73"/>
      <c r="DG475" s="73"/>
      <c r="DH475" s="73"/>
      <c r="DI475" s="73"/>
      <c r="DJ475" s="73"/>
      <c r="DK475" s="74"/>
      <c r="DL475" s="143" t="s">
        <v>10</v>
      </c>
      <c r="DM475" s="143"/>
      <c r="DN475" s="143"/>
      <c r="DO475" s="144">
        <f t="shared" ref="DO475" si="1119">BS476</f>
        <v>2</v>
      </c>
      <c r="DP475" s="144"/>
      <c r="DQ475" s="75"/>
    </row>
    <row r="476" spans="30:121" ht="22.5" customHeight="1" x14ac:dyDescent="0.3">
      <c r="AD476"/>
      <c r="BF476"/>
      <c r="BG476"/>
      <c r="BH476"/>
      <c r="BI476"/>
      <c r="BJ476"/>
      <c r="BK476"/>
      <c r="BL476"/>
      <c r="BM476"/>
      <c r="BN476"/>
      <c r="BP476">
        <f t="shared" si="1116"/>
        <v>0</v>
      </c>
      <c r="BQ476">
        <f t="shared" si="1116"/>
        <v>0</v>
      </c>
      <c r="BR476" t="str">
        <f t="shared" si="1116"/>
        <v>zápas</v>
      </c>
      <c r="BS476">
        <f t="shared" si="1116"/>
        <v>2</v>
      </c>
      <c r="BT476" t="str">
        <f t="shared" si="1116"/>
        <v>B</v>
      </c>
      <c r="BU476" t="str">
        <f t="shared" ca="1" si="1116"/>
        <v>Mnichovická "A"</v>
      </c>
      <c r="BV476">
        <f t="shared" si="1116"/>
        <v>0</v>
      </c>
      <c r="BW476" t="str">
        <f t="shared" ca="1" si="1116"/>
        <v>V.Osek "B"</v>
      </c>
      <c r="BY476" s="72"/>
      <c r="BZ476" s="139"/>
      <c r="CA476" s="139"/>
      <c r="CB476" s="139"/>
      <c r="CC476" s="139"/>
      <c r="CD476" s="73"/>
      <c r="CE476" s="140"/>
      <c r="CF476" s="140"/>
      <c r="CG476" s="73"/>
      <c r="CH476" s="73"/>
      <c r="CI476" s="73"/>
      <c r="CJ476" s="73"/>
      <c r="CK476" s="73"/>
      <c r="CL476" s="73"/>
      <c r="CM476" s="73"/>
      <c r="CN476" s="73"/>
      <c r="CO476" s="73"/>
      <c r="CP476" s="141"/>
      <c r="CQ476" s="141"/>
      <c r="CR476" s="141"/>
      <c r="CS476" s="141"/>
      <c r="CT476" s="141"/>
      <c r="CU476" s="142"/>
      <c r="CV476" s="142"/>
      <c r="CW476" s="142"/>
      <c r="CX476" s="73"/>
      <c r="CY476" s="73"/>
      <c r="CZ476" s="73"/>
      <c r="DA476" s="73"/>
      <c r="DB476" s="73"/>
      <c r="DC476" s="73"/>
      <c r="DD476" s="73"/>
      <c r="DE476" s="73"/>
      <c r="DF476" s="73"/>
      <c r="DG476" s="73"/>
      <c r="DH476" s="73"/>
      <c r="DI476" s="73"/>
      <c r="DJ476" s="73"/>
      <c r="DK476" s="74"/>
      <c r="DL476" s="143"/>
      <c r="DM476" s="143"/>
      <c r="DN476" s="143"/>
      <c r="DO476" s="144"/>
      <c r="DP476" s="144"/>
      <c r="DQ476" s="75"/>
    </row>
    <row r="477" spans="30:121" ht="22.5" customHeight="1" x14ac:dyDescent="0.3">
      <c r="AD477"/>
      <c r="BF477"/>
      <c r="BG477"/>
      <c r="BH477"/>
      <c r="BI477"/>
      <c r="BJ477"/>
      <c r="BK477"/>
      <c r="BL477"/>
      <c r="BM477"/>
      <c r="BN477"/>
      <c r="BY477" s="72"/>
      <c r="BZ477" s="76"/>
      <c r="CA477" s="76"/>
      <c r="CB477" s="76"/>
      <c r="CC477" s="76"/>
      <c r="CD477" s="130" t="s">
        <v>13</v>
      </c>
      <c r="CE477" s="130"/>
      <c r="CF477" s="77">
        <f t="shared" ref="CF477" si="1120">BU475</f>
        <v>7</v>
      </c>
      <c r="CG477" s="78" t="s">
        <v>14</v>
      </c>
      <c r="CH477" s="131" t="str">
        <f t="shared" ref="CH477" ca="1" si="1121">BU476</f>
        <v>Mnichovická "A"</v>
      </c>
      <c r="CI477" s="131"/>
      <c r="CJ477" s="131"/>
      <c r="CK477" s="131"/>
      <c r="CL477" s="131"/>
      <c r="CM477" s="131"/>
      <c r="CN477" s="131"/>
      <c r="CO477" s="131"/>
      <c r="CP477" s="131"/>
      <c r="CQ477" s="131"/>
      <c r="CR477" s="131"/>
      <c r="CS477" s="131"/>
      <c r="CT477" s="131"/>
      <c r="CU477" s="76"/>
      <c r="CV477" s="76"/>
      <c r="CW477" s="76"/>
      <c r="CX477" s="76"/>
      <c r="CY477" s="76"/>
      <c r="CZ477" s="130" t="s">
        <v>13</v>
      </c>
      <c r="DA477" s="130"/>
      <c r="DB477" s="77">
        <f t="shared" ref="DB477" si="1122">BW475</f>
        <v>18</v>
      </c>
      <c r="DC477" s="78" t="s">
        <v>14</v>
      </c>
      <c r="DD477" s="131" t="str">
        <f t="shared" ref="DD477" ca="1" si="1123">BW476</f>
        <v>V.Osek "B"</v>
      </c>
      <c r="DE477" s="131"/>
      <c r="DF477" s="131"/>
      <c r="DG477" s="131"/>
      <c r="DH477" s="131"/>
      <c r="DI477" s="131"/>
      <c r="DJ477" s="131"/>
      <c r="DK477" s="131"/>
      <c r="DL477" s="131"/>
      <c r="DM477" s="131"/>
      <c r="DN477" s="131"/>
      <c r="DO477" s="131"/>
      <c r="DP477" s="131"/>
      <c r="DQ477" s="75"/>
    </row>
    <row r="478" spans="30:121" ht="22.5" customHeight="1" x14ac:dyDescent="0.3">
      <c r="AD478"/>
      <c r="BF478"/>
      <c r="BG478"/>
      <c r="BH478"/>
      <c r="BI478"/>
      <c r="BJ478"/>
      <c r="BK478"/>
      <c r="BL478"/>
      <c r="BM478"/>
      <c r="BN478"/>
      <c r="BY478" s="72"/>
      <c r="BZ478" s="76"/>
      <c r="CA478" s="76"/>
      <c r="CB478" s="76"/>
      <c r="CC478" s="76"/>
      <c r="CD478" s="76"/>
      <c r="CE478" s="76"/>
      <c r="CF478" s="76"/>
      <c r="CG478" s="76"/>
      <c r="CH478" s="76"/>
      <c r="CI478" s="76"/>
      <c r="CJ478" s="76"/>
      <c r="CK478" s="76"/>
      <c r="CL478" s="76"/>
      <c r="CM478" s="76"/>
      <c r="CN478" s="76"/>
      <c r="CO478" s="76"/>
      <c r="CP478" s="76"/>
      <c r="CQ478" s="76"/>
      <c r="CR478" s="76"/>
      <c r="CS478" s="76"/>
      <c r="CT478" s="76"/>
      <c r="CU478" s="76"/>
      <c r="CV478" s="76"/>
      <c r="CW478" s="76"/>
      <c r="CX478" s="76"/>
      <c r="CY478" s="76"/>
      <c r="CZ478" s="76"/>
      <c r="DA478" s="76"/>
      <c r="DB478" s="76"/>
      <c r="DC478" s="76"/>
      <c r="DD478" s="76"/>
      <c r="DE478" s="76"/>
      <c r="DF478" s="76"/>
      <c r="DG478" s="76"/>
      <c r="DH478" s="76"/>
      <c r="DI478" s="76"/>
      <c r="DJ478" s="76"/>
      <c r="DK478" s="79"/>
      <c r="DL478" s="79"/>
      <c r="DM478" s="79"/>
      <c r="DN478" s="79"/>
      <c r="DO478" s="79"/>
      <c r="DP478" s="79"/>
      <c r="DQ478" s="75"/>
    </row>
    <row r="479" spans="30:121" ht="22.5" customHeight="1" x14ac:dyDescent="0.4">
      <c r="AD479"/>
      <c r="BF479"/>
      <c r="BG479"/>
      <c r="BH479"/>
      <c r="BI479"/>
      <c r="BJ479"/>
      <c r="BK479"/>
      <c r="BL479"/>
      <c r="BM479"/>
      <c r="BN479"/>
      <c r="BY479" s="72"/>
      <c r="BZ479" s="80" t="s">
        <v>17</v>
      </c>
      <c r="CA479" s="81">
        <f t="shared" ref="CA479" si="1124">CF477</f>
        <v>7</v>
      </c>
      <c r="CB479" s="82" t="s">
        <v>8</v>
      </c>
      <c r="CC479" s="83">
        <v>1</v>
      </c>
      <c r="CD479" s="83">
        <v>2</v>
      </c>
      <c r="CE479" s="83">
        <v>3</v>
      </c>
      <c r="CF479" s="83">
        <v>4</v>
      </c>
      <c r="CG479" s="83">
        <v>5</v>
      </c>
      <c r="CH479" s="83">
        <v>6</v>
      </c>
      <c r="CI479" s="83">
        <v>7</v>
      </c>
      <c r="CJ479" s="83">
        <v>8</v>
      </c>
      <c r="CK479" s="83">
        <v>9</v>
      </c>
      <c r="CL479" s="83">
        <v>10</v>
      </c>
      <c r="CM479" s="83">
        <v>11</v>
      </c>
      <c r="CN479" s="83">
        <v>12</v>
      </c>
      <c r="CO479" s="83">
        <v>13</v>
      </c>
      <c r="CP479" s="83">
        <v>14</v>
      </c>
      <c r="CQ479" s="83">
        <v>15</v>
      </c>
      <c r="CR479" s="83">
        <v>16</v>
      </c>
      <c r="CS479" s="83">
        <v>17</v>
      </c>
      <c r="CT479" s="83">
        <v>18</v>
      </c>
      <c r="CU479" s="83">
        <v>19</v>
      </c>
      <c r="CV479" s="83">
        <v>20</v>
      </c>
      <c r="CW479" s="83">
        <v>21</v>
      </c>
      <c r="CX479" s="83">
        <v>22</v>
      </c>
      <c r="CY479" s="83">
        <v>23</v>
      </c>
      <c r="CZ479" s="83">
        <v>24</v>
      </c>
      <c r="DA479" s="83">
        <v>25</v>
      </c>
      <c r="DB479" s="83">
        <v>26</v>
      </c>
      <c r="DC479" s="83">
        <v>27</v>
      </c>
      <c r="DD479" s="83">
        <v>28</v>
      </c>
      <c r="DE479" s="83">
        <v>29</v>
      </c>
      <c r="DF479" s="83">
        <v>30</v>
      </c>
      <c r="DG479" s="83">
        <v>31</v>
      </c>
      <c r="DH479" s="83">
        <v>32</v>
      </c>
      <c r="DI479" s="83">
        <v>33</v>
      </c>
      <c r="DJ479" s="83">
        <v>34</v>
      </c>
      <c r="DK479" s="84">
        <v>35</v>
      </c>
      <c r="DL479" s="84">
        <v>36</v>
      </c>
      <c r="DM479" s="84">
        <v>37</v>
      </c>
      <c r="DN479" s="84">
        <v>38</v>
      </c>
      <c r="DO479" s="84">
        <v>39</v>
      </c>
      <c r="DP479" s="84">
        <v>40</v>
      </c>
      <c r="DQ479" s="75"/>
    </row>
    <row r="480" spans="30:121" ht="22.5" customHeight="1" x14ac:dyDescent="0.3">
      <c r="AD480"/>
      <c r="BF480"/>
      <c r="BG480"/>
      <c r="BH480"/>
      <c r="BI480"/>
      <c r="BJ480"/>
      <c r="BK480"/>
      <c r="BL480"/>
      <c r="BM480"/>
      <c r="BN480"/>
      <c r="BY480" s="72"/>
      <c r="BZ480" s="85"/>
      <c r="CA480" s="86"/>
      <c r="CB480" s="87"/>
      <c r="CC480" s="88"/>
      <c r="CD480" s="88"/>
      <c r="CE480" s="88"/>
      <c r="CF480" s="88"/>
      <c r="CG480" s="88"/>
      <c r="CH480" s="88"/>
      <c r="CI480" s="88"/>
      <c r="CJ480" s="88"/>
      <c r="CK480" s="88"/>
      <c r="CL480" s="88"/>
      <c r="CM480" s="88"/>
      <c r="CN480" s="88"/>
      <c r="CO480" s="88"/>
      <c r="CP480" s="88"/>
      <c r="CQ480" s="88"/>
      <c r="CR480" s="88"/>
      <c r="CS480" s="88"/>
      <c r="CT480" s="88"/>
      <c r="CU480" s="88"/>
      <c r="CV480" s="88"/>
      <c r="CW480" s="88"/>
      <c r="CX480" s="88"/>
      <c r="CY480" s="88"/>
      <c r="CZ480" s="88"/>
      <c r="DA480" s="88"/>
      <c r="DB480" s="88"/>
      <c r="DC480" s="88"/>
      <c r="DD480" s="88"/>
      <c r="DE480" s="88"/>
      <c r="DF480" s="88"/>
      <c r="DG480" s="88"/>
      <c r="DH480" s="88"/>
      <c r="DI480" s="88"/>
      <c r="DJ480" s="88"/>
      <c r="DK480" s="89"/>
      <c r="DL480" s="89"/>
      <c r="DM480" s="89"/>
      <c r="DN480" s="89"/>
      <c r="DO480" s="89"/>
      <c r="DP480" s="89"/>
      <c r="DQ480" s="75"/>
    </row>
    <row r="481" spans="30:121" ht="22.5" customHeight="1" x14ac:dyDescent="0.4">
      <c r="AD481"/>
      <c r="BF481"/>
      <c r="BG481"/>
      <c r="BH481"/>
      <c r="BI481"/>
      <c r="BJ481"/>
      <c r="BK481"/>
      <c r="BL481"/>
      <c r="BM481"/>
      <c r="BN481"/>
      <c r="BY481" s="72"/>
      <c r="BZ481" s="90" t="s">
        <v>17</v>
      </c>
      <c r="CA481" s="91">
        <f t="shared" ref="CA481" si="1125">DB477</f>
        <v>18</v>
      </c>
      <c r="CB481" s="92" t="s">
        <v>8</v>
      </c>
      <c r="CC481" s="83">
        <v>1</v>
      </c>
      <c r="CD481" s="83">
        <v>2</v>
      </c>
      <c r="CE481" s="83">
        <v>3</v>
      </c>
      <c r="CF481" s="83">
        <v>4</v>
      </c>
      <c r="CG481" s="83">
        <v>5</v>
      </c>
      <c r="CH481" s="83">
        <v>6</v>
      </c>
      <c r="CI481" s="83">
        <v>7</v>
      </c>
      <c r="CJ481" s="83">
        <v>8</v>
      </c>
      <c r="CK481" s="83">
        <v>9</v>
      </c>
      <c r="CL481" s="83">
        <v>10</v>
      </c>
      <c r="CM481" s="83">
        <v>11</v>
      </c>
      <c r="CN481" s="83">
        <v>12</v>
      </c>
      <c r="CO481" s="83">
        <v>13</v>
      </c>
      <c r="CP481" s="83">
        <v>14</v>
      </c>
      <c r="CQ481" s="83">
        <v>15</v>
      </c>
      <c r="CR481" s="83">
        <v>16</v>
      </c>
      <c r="CS481" s="83">
        <v>17</v>
      </c>
      <c r="CT481" s="83">
        <v>18</v>
      </c>
      <c r="CU481" s="83">
        <v>19</v>
      </c>
      <c r="CV481" s="83">
        <v>20</v>
      </c>
      <c r="CW481" s="83">
        <v>21</v>
      </c>
      <c r="CX481" s="83">
        <v>22</v>
      </c>
      <c r="CY481" s="83">
        <v>23</v>
      </c>
      <c r="CZ481" s="83">
        <v>24</v>
      </c>
      <c r="DA481" s="83">
        <v>25</v>
      </c>
      <c r="DB481" s="83">
        <v>26</v>
      </c>
      <c r="DC481" s="83">
        <v>27</v>
      </c>
      <c r="DD481" s="83">
        <v>28</v>
      </c>
      <c r="DE481" s="83">
        <v>29</v>
      </c>
      <c r="DF481" s="83">
        <v>30</v>
      </c>
      <c r="DG481" s="83">
        <v>31</v>
      </c>
      <c r="DH481" s="83">
        <v>32</v>
      </c>
      <c r="DI481" s="83">
        <v>33</v>
      </c>
      <c r="DJ481" s="83">
        <v>34</v>
      </c>
      <c r="DK481" s="84">
        <v>35</v>
      </c>
      <c r="DL481" s="84">
        <v>36</v>
      </c>
      <c r="DM481" s="84">
        <v>37</v>
      </c>
      <c r="DN481" s="84">
        <v>38</v>
      </c>
      <c r="DO481" s="84">
        <v>39</v>
      </c>
      <c r="DP481" s="84">
        <v>40</v>
      </c>
      <c r="DQ481" s="75"/>
    </row>
    <row r="482" spans="30:121" ht="22.5" customHeight="1" thickBot="1" x14ac:dyDescent="0.35">
      <c r="AD482"/>
      <c r="BF482"/>
      <c r="BG482"/>
      <c r="BH482"/>
      <c r="BI482"/>
      <c r="BJ482"/>
      <c r="BK482"/>
      <c r="BL482"/>
      <c r="BM482"/>
      <c r="BN482"/>
      <c r="BY482" s="93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  <c r="CN482" s="94"/>
      <c r="CO482" s="94"/>
      <c r="CP482" s="94"/>
      <c r="CQ482" s="94"/>
      <c r="CR482" s="94"/>
      <c r="CS482" s="94"/>
      <c r="CT482" s="94"/>
      <c r="CU482" s="94"/>
      <c r="CV482" s="94"/>
      <c r="CW482" s="94"/>
      <c r="CX482" s="94"/>
      <c r="CY482" s="94"/>
      <c r="CZ482" s="94"/>
      <c r="DA482" s="94"/>
      <c r="DB482" s="94"/>
      <c r="DC482" s="94"/>
      <c r="DD482" s="94"/>
      <c r="DE482" s="94"/>
      <c r="DF482" s="94"/>
      <c r="DG482" s="94"/>
      <c r="DH482" s="94"/>
      <c r="DI482" s="94"/>
      <c r="DJ482" s="94"/>
      <c r="DK482" s="94"/>
      <c r="DL482" s="94"/>
      <c r="DM482" s="94"/>
      <c r="DN482" s="94"/>
      <c r="DO482" s="94"/>
      <c r="DP482" s="94"/>
      <c r="DQ482" s="95"/>
    </row>
    <row r="483" spans="30:121" ht="22.5" customHeight="1" thickTop="1" x14ac:dyDescent="0.35">
      <c r="AD483"/>
      <c r="BF483"/>
      <c r="BG483"/>
      <c r="BH483"/>
      <c r="BI483"/>
      <c r="BJ483"/>
      <c r="BK483"/>
      <c r="BL483"/>
      <c r="BM483"/>
      <c r="BN483"/>
      <c r="BY483" s="137">
        <f t="shared" ref="BY483" si="1126">BQ484</f>
        <v>0.39166666666666672</v>
      </c>
      <c r="BZ483" s="138"/>
      <c r="CA483" s="69"/>
      <c r="CB483" s="69"/>
      <c r="CC483" s="69"/>
      <c r="CD483" s="69"/>
      <c r="CE483" s="69"/>
      <c r="CF483" s="69"/>
      <c r="CG483" s="69"/>
      <c r="CH483" s="69"/>
      <c r="CI483" s="69"/>
      <c r="CJ483" s="69"/>
      <c r="CK483" s="69"/>
      <c r="CL483" s="69"/>
      <c r="CM483" s="69"/>
      <c r="CN483" s="69"/>
      <c r="CO483" s="69"/>
      <c r="CP483" s="69"/>
      <c r="CQ483" s="69"/>
      <c r="CR483" s="69"/>
      <c r="CS483" s="69"/>
      <c r="CT483" s="69"/>
      <c r="CU483" s="69"/>
      <c r="CV483" s="69"/>
      <c r="CW483" s="69"/>
      <c r="CX483" s="69"/>
      <c r="CY483" s="69"/>
      <c r="CZ483" s="69"/>
      <c r="DA483" s="69"/>
      <c r="DB483" s="69"/>
      <c r="DC483" s="69"/>
      <c r="DD483" s="69"/>
      <c r="DE483" s="69"/>
      <c r="DF483" s="69"/>
      <c r="DG483" s="69"/>
      <c r="DH483" s="69"/>
      <c r="DI483" s="69"/>
      <c r="DJ483" s="69"/>
      <c r="DK483" s="69"/>
      <c r="DL483" s="69"/>
      <c r="DM483" s="70"/>
      <c r="DN483" s="70" t="s">
        <v>37</v>
      </c>
      <c r="DO483" s="69"/>
      <c r="DP483" s="70" t="str">
        <f t="shared" ref="DP483" si="1127">BT485</f>
        <v>A</v>
      </c>
      <c r="DQ483" s="71"/>
    </row>
    <row r="484" spans="30:121" ht="22.5" customHeight="1" x14ac:dyDescent="0.3">
      <c r="AD484"/>
      <c r="BF484"/>
      <c r="BG484"/>
      <c r="BH484"/>
      <c r="BI484"/>
      <c r="BJ484"/>
      <c r="BK484"/>
      <c r="BL484"/>
      <c r="BM484"/>
      <c r="BN484"/>
      <c r="BP484" t="str">
        <f t="shared" ref="BP484:BW485" si="1128">Q6</f>
        <v>3. KOLO</v>
      </c>
      <c r="BQ484">
        <f t="shared" si="1128"/>
        <v>0.39166666666666672</v>
      </c>
      <c r="BR484">
        <f t="shared" si="1128"/>
        <v>14</v>
      </c>
      <c r="BS484" t="str">
        <f t="shared" si="1128"/>
        <v>HŘIŠTĚ</v>
      </c>
      <c r="BT484" t="str">
        <f t="shared" si="1128"/>
        <v>skupina</v>
      </c>
      <c r="BU484">
        <f t="shared" si="1128"/>
        <v>16</v>
      </c>
      <c r="BV484" t="str">
        <f t="shared" si="1128"/>
        <v>:</v>
      </c>
      <c r="BW484">
        <f t="shared" si="1128"/>
        <v>25</v>
      </c>
      <c r="BY484" s="72"/>
      <c r="BZ484" s="139" t="str">
        <f t="shared" ref="BZ484" si="1129">BP484</f>
        <v>3. KOLO</v>
      </c>
      <c r="CA484" s="139"/>
      <c r="CB484" s="139"/>
      <c r="CC484" s="139"/>
      <c r="CD484" s="73"/>
      <c r="CE484" s="140"/>
      <c r="CF484" s="140"/>
      <c r="CG484" s="73"/>
      <c r="CH484" s="73"/>
      <c r="CI484" s="73"/>
      <c r="CJ484" s="73"/>
      <c r="CK484" s="73"/>
      <c r="CL484" s="73"/>
      <c r="CM484" s="73"/>
      <c r="CN484" s="73"/>
      <c r="CO484" s="73"/>
      <c r="CP484" s="141">
        <f t="shared" ref="CP484" si="1130">BR484</f>
        <v>14</v>
      </c>
      <c r="CQ484" s="141"/>
      <c r="CR484" s="141"/>
      <c r="CS484" s="141"/>
      <c r="CT484" s="141"/>
      <c r="CU484" s="142" t="s">
        <v>9</v>
      </c>
      <c r="CV484" s="142"/>
      <c r="CW484" s="142"/>
      <c r="CX484" s="73"/>
      <c r="CY484" s="73"/>
      <c r="CZ484" s="73"/>
      <c r="DA484" s="73"/>
      <c r="DB484" s="73"/>
      <c r="DC484" s="73"/>
      <c r="DD484" s="73"/>
      <c r="DE484" s="73"/>
      <c r="DF484" s="73"/>
      <c r="DG484" s="73"/>
      <c r="DH484" s="73"/>
      <c r="DI484" s="73"/>
      <c r="DJ484" s="73"/>
      <c r="DK484" s="74"/>
      <c r="DL484" s="143" t="s">
        <v>10</v>
      </c>
      <c r="DM484" s="143"/>
      <c r="DN484" s="143"/>
      <c r="DO484" s="144">
        <f t="shared" ref="DO484" si="1131">BS485</f>
        <v>2</v>
      </c>
      <c r="DP484" s="144"/>
      <c r="DQ484" s="75"/>
    </row>
    <row r="485" spans="30:121" ht="22.5" customHeight="1" x14ac:dyDescent="0.3">
      <c r="AD485"/>
      <c r="BF485"/>
      <c r="BG485"/>
      <c r="BH485"/>
      <c r="BI485"/>
      <c r="BJ485"/>
      <c r="BK485"/>
      <c r="BL485"/>
      <c r="BM485"/>
      <c r="BN485"/>
      <c r="BP485">
        <f t="shared" si="1128"/>
        <v>0</v>
      </c>
      <c r="BQ485">
        <f t="shared" si="1128"/>
        <v>0</v>
      </c>
      <c r="BR485" t="str">
        <f t="shared" si="1128"/>
        <v>zápas</v>
      </c>
      <c r="BS485">
        <f t="shared" si="1128"/>
        <v>2</v>
      </c>
      <c r="BT485" t="str">
        <f t="shared" si="1128"/>
        <v>A</v>
      </c>
      <c r="BU485" t="str">
        <f t="shared" ca="1" si="1128"/>
        <v>Mnichovická "B"</v>
      </c>
      <c r="BV485">
        <f t="shared" si="1128"/>
        <v>0</v>
      </c>
      <c r="BW485" t="str">
        <f t="shared" ca="1" si="1128"/>
        <v>Týnec n.L. "A"</v>
      </c>
      <c r="BY485" s="72"/>
      <c r="BZ485" s="139"/>
      <c r="CA485" s="139"/>
      <c r="CB485" s="139"/>
      <c r="CC485" s="139"/>
      <c r="CD485" s="73"/>
      <c r="CE485" s="140"/>
      <c r="CF485" s="140"/>
      <c r="CG485" s="73"/>
      <c r="CH485" s="73"/>
      <c r="CI485" s="73"/>
      <c r="CJ485" s="73"/>
      <c r="CK485" s="73"/>
      <c r="CL485" s="73"/>
      <c r="CM485" s="73"/>
      <c r="CN485" s="73"/>
      <c r="CO485" s="73"/>
      <c r="CP485" s="141"/>
      <c r="CQ485" s="141"/>
      <c r="CR485" s="141"/>
      <c r="CS485" s="141"/>
      <c r="CT485" s="141"/>
      <c r="CU485" s="142"/>
      <c r="CV485" s="142"/>
      <c r="CW485" s="142"/>
      <c r="CX485" s="73"/>
      <c r="CY485" s="73"/>
      <c r="CZ485" s="73"/>
      <c r="DA485" s="73"/>
      <c r="DB485" s="73"/>
      <c r="DC485" s="73"/>
      <c r="DD485" s="73"/>
      <c r="DE485" s="73"/>
      <c r="DF485" s="73"/>
      <c r="DG485" s="73"/>
      <c r="DH485" s="73"/>
      <c r="DI485" s="73"/>
      <c r="DJ485" s="73"/>
      <c r="DK485" s="74"/>
      <c r="DL485" s="143"/>
      <c r="DM485" s="143"/>
      <c r="DN485" s="143"/>
      <c r="DO485" s="144"/>
      <c r="DP485" s="144"/>
      <c r="DQ485" s="75"/>
    </row>
    <row r="486" spans="30:121" ht="22.5" customHeight="1" x14ac:dyDescent="0.3">
      <c r="AD486"/>
      <c r="BF486"/>
      <c r="BG486"/>
      <c r="BH486"/>
      <c r="BI486"/>
      <c r="BJ486"/>
      <c r="BK486"/>
      <c r="BL486"/>
      <c r="BM486"/>
      <c r="BN486"/>
      <c r="BY486" s="72"/>
      <c r="BZ486" s="76"/>
      <c r="CA486" s="76"/>
      <c r="CB486" s="76"/>
      <c r="CC486" s="76"/>
      <c r="CD486" s="130" t="s">
        <v>13</v>
      </c>
      <c r="CE486" s="130"/>
      <c r="CF486" s="77">
        <f t="shared" ref="CF486" si="1132">BU484</f>
        <v>16</v>
      </c>
      <c r="CG486" s="78" t="s">
        <v>14</v>
      </c>
      <c r="CH486" s="131" t="str">
        <f t="shared" ref="CH486" ca="1" si="1133">BU485</f>
        <v>Mnichovická "B"</v>
      </c>
      <c r="CI486" s="131"/>
      <c r="CJ486" s="131"/>
      <c r="CK486" s="131"/>
      <c r="CL486" s="131"/>
      <c r="CM486" s="131"/>
      <c r="CN486" s="131"/>
      <c r="CO486" s="131"/>
      <c r="CP486" s="131"/>
      <c r="CQ486" s="131"/>
      <c r="CR486" s="131"/>
      <c r="CS486" s="131"/>
      <c r="CT486" s="131"/>
      <c r="CU486" s="76"/>
      <c r="CV486" s="76"/>
      <c r="CW486" s="76"/>
      <c r="CX486" s="76"/>
      <c r="CY486" s="76"/>
      <c r="CZ486" s="130" t="s">
        <v>13</v>
      </c>
      <c r="DA486" s="130"/>
      <c r="DB486" s="77">
        <f t="shared" ref="DB486" si="1134">BW484</f>
        <v>25</v>
      </c>
      <c r="DC486" s="78" t="s">
        <v>14</v>
      </c>
      <c r="DD486" s="131" t="str">
        <f t="shared" ref="DD486" ca="1" si="1135">BW485</f>
        <v>Týnec n.L. "A"</v>
      </c>
      <c r="DE486" s="131"/>
      <c r="DF486" s="131"/>
      <c r="DG486" s="131"/>
      <c r="DH486" s="131"/>
      <c r="DI486" s="131"/>
      <c r="DJ486" s="131"/>
      <c r="DK486" s="131"/>
      <c r="DL486" s="131"/>
      <c r="DM486" s="131"/>
      <c r="DN486" s="131"/>
      <c r="DO486" s="131"/>
      <c r="DP486" s="131"/>
      <c r="DQ486" s="75"/>
    </row>
    <row r="487" spans="30:121" ht="22.5" customHeight="1" x14ac:dyDescent="0.3">
      <c r="AD487"/>
      <c r="BF487"/>
      <c r="BG487"/>
      <c r="BH487"/>
      <c r="BI487"/>
      <c r="BJ487"/>
      <c r="BK487"/>
      <c r="BL487"/>
      <c r="BM487"/>
      <c r="BN487"/>
      <c r="BY487" s="72"/>
      <c r="BZ487" s="76"/>
      <c r="CA487" s="76"/>
      <c r="CB487" s="76"/>
      <c r="CC487" s="76"/>
      <c r="CD487" s="76"/>
      <c r="CE487" s="76"/>
      <c r="CF487" s="76"/>
      <c r="CG487" s="76"/>
      <c r="CH487" s="76"/>
      <c r="CI487" s="76"/>
      <c r="CJ487" s="76"/>
      <c r="CK487" s="76"/>
      <c r="CL487" s="76"/>
      <c r="CM487" s="76"/>
      <c r="CN487" s="76"/>
      <c r="CO487" s="76"/>
      <c r="CP487" s="76"/>
      <c r="CQ487" s="76"/>
      <c r="CR487" s="76"/>
      <c r="CS487" s="76"/>
      <c r="CT487" s="76"/>
      <c r="CU487" s="76"/>
      <c r="CV487" s="76"/>
      <c r="CW487" s="76"/>
      <c r="CX487" s="76"/>
      <c r="CY487" s="76"/>
      <c r="CZ487" s="76"/>
      <c r="DA487" s="76"/>
      <c r="DB487" s="76"/>
      <c r="DC487" s="76"/>
      <c r="DD487" s="76"/>
      <c r="DE487" s="76"/>
      <c r="DF487" s="76"/>
      <c r="DG487" s="76"/>
      <c r="DH487" s="76"/>
      <c r="DI487" s="76"/>
      <c r="DJ487" s="76"/>
      <c r="DK487" s="79"/>
      <c r="DL487" s="79"/>
      <c r="DM487" s="79"/>
      <c r="DN487" s="79"/>
      <c r="DO487" s="79"/>
      <c r="DP487" s="79"/>
      <c r="DQ487" s="75"/>
    </row>
    <row r="488" spans="30:121" ht="22.5" customHeight="1" x14ac:dyDescent="0.4">
      <c r="AD488"/>
      <c r="BF488"/>
      <c r="BG488"/>
      <c r="BH488"/>
      <c r="BI488"/>
      <c r="BJ488"/>
      <c r="BK488"/>
      <c r="BL488"/>
      <c r="BM488"/>
      <c r="BN488"/>
      <c r="BY488" s="72"/>
      <c r="BZ488" s="80" t="s">
        <v>17</v>
      </c>
      <c r="CA488" s="81">
        <f t="shared" ref="CA488" si="1136">CF486</f>
        <v>16</v>
      </c>
      <c r="CB488" s="82" t="s">
        <v>8</v>
      </c>
      <c r="CC488" s="83">
        <v>1</v>
      </c>
      <c r="CD488" s="83">
        <v>2</v>
      </c>
      <c r="CE488" s="83">
        <v>3</v>
      </c>
      <c r="CF488" s="83">
        <v>4</v>
      </c>
      <c r="CG488" s="83">
        <v>5</v>
      </c>
      <c r="CH488" s="83">
        <v>6</v>
      </c>
      <c r="CI488" s="83">
        <v>7</v>
      </c>
      <c r="CJ488" s="83">
        <v>8</v>
      </c>
      <c r="CK488" s="83">
        <v>9</v>
      </c>
      <c r="CL488" s="83">
        <v>10</v>
      </c>
      <c r="CM488" s="83">
        <v>11</v>
      </c>
      <c r="CN488" s="83">
        <v>12</v>
      </c>
      <c r="CO488" s="83">
        <v>13</v>
      </c>
      <c r="CP488" s="83">
        <v>14</v>
      </c>
      <c r="CQ488" s="83">
        <v>15</v>
      </c>
      <c r="CR488" s="83">
        <v>16</v>
      </c>
      <c r="CS488" s="83">
        <v>17</v>
      </c>
      <c r="CT488" s="83">
        <v>18</v>
      </c>
      <c r="CU488" s="83">
        <v>19</v>
      </c>
      <c r="CV488" s="83">
        <v>20</v>
      </c>
      <c r="CW488" s="83">
        <v>21</v>
      </c>
      <c r="CX488" s="83">
        <v>22</v>
      </c>
      <c r="CY488" s="83">
        <v>23</v>
      </c>
      <c r="CZ488" s="83">
        <v>24</v>
      </c>
      <c r="DA488" s="83">
        <v>25</v>
      </c>
      <c r="DB488" s="83">
        <v>26</v>
      </c>
      <c r="DC488" s="83">
        <v>27</v>
      </c>
      <c r="DD488" s="83">
        <v>28</v>
      </c>
      <c r="DE488" s="83">
        <v>29</v>
      </c>
      <c r="DF488" s="83">
        <v>30</v>
      </c>
      <c r="DG488" s="83">
        <v>31</v>
      </c>
      <c r="DH488" s="83">
        <v>32</v>
      </c>
      <c r="DI488" s="83">
        <v>33</v>
      </c>
      <c r="DJ488" s="83">
        <v>34</v>
      </c>
      <c r="DK488" s="84">
        <v>35</v>
      </c>
      <c r="DL488" s="84">
        <v>36</v>
      </c>
      <c r="DM488" s="84">
        <v>37</v>
      </c>
      <c r="DN488" s="84">
        <v>38</v>
      </c>
      <c r="DO488" s="84">
        <v>39</v>
      </c>
      <c r="DP488" s="84">
        <v>40</v>
      </c>
      <c r="DQ488" s="75"/>
    </row>
    <row r="489" spans="30:121" ht="22.5" customHeight="1" x14ac:dyDescent="0.3">
      <c r="AD489"/>
      <c r="BF489"/>
      <c r="BG489"/>
      <c r="BH489"/>
      <c r="BI489"/>
      <c r="BJ489"/>
      <c r="BK489"/>
      <c r="BL489"/>
      <c r="BM489"/>
      <c r="BN489"/>
      <c r="BY489" s="72"/>
      <c r="BZ489" s="85"/>
      <c r="CA489" s="86"/>
      <c r="CB489" s="87"/>
      <c r="CC489" s="88"/>
      <c r="CD489" s="88"/>
      <c r="CE489" s="88"/>
      <c r="CF489" s="88"/>
      <c r="CG489" s="88"/>
      <c r="CH489" s="88"/>
      <c r="CI489" s="88"/>
      <c r="CJ489" s="88"/>
      <c r="CK489" s="88"/>
      <c r="CL489" s="88"/>
      <c r="CM489" s="88"/>
      <c r="CN489" s="88"/>
      <c r="CO489" s="88"/>
      <c r="CP489" s="88"/>
      <c r="CQ489" s="88"/>
      <c r="CR489" s="88"/>
      <c r="CS489" s="88"/>
      <c r="CT489" s="88"/>
      <c r="CU489" s="88"/>
      <c r="CV489" s="88"/>
      <c r="CW489" s="88"/>
      <c r="CX489" s="88"/>
      <c r="CY489" s="88"/>
      <c r="CZ489" s="88"/>
      <c r="DA489" s="88"/>
      <c r="DB489" s="88"/>
      <c r="DC489" s="88"/>
      <c r="DD489" s="88"/>
      <c r="DE489" s="88"/>
      <c r="DF489" s="88"/>
      <c r="DG489" s="88"/>
      <c r="DH489" s="88"/>
      <c r="DI489" s="88"/>
      <c r="DJ489" s="88"/>
      <c r="DK489" s="89"/>
      <c r="DL489" s="89"/>
      <c r="DM489" s="89"/>
      <c r="DN489" s="89"/>
      <c r="DO489" s="89"/>
      <c r="DP489" s="89"/>
      <c r="DQ489" s="75"/>
    </row>
    <row r="490" spans="30:121" ht="22.5" customHeight="1" x14ac:dyDescent="0.4">
      <c r="AD490"/>
      <c r="BF490"/>
      <c r="BG490"/>
      <c r="BH490"/>
      <c r="BI490"/>
      <c r="BJ490"/>
      <c r="BK490"/>
      <c r="BL490"/>
      <c r="BM490"/>
      <c r="BN490"/>
      <c r="BY490" s="72"/>
      <c r="BZ490" s="90" t="s">
        <v>17</v>
      </c>
      <c r="CA490" s="91">
        <f t="shared" ref="CA490" si="1137">DB486</f>
        <v>25</v>
      </c>
      <c r="CB490" s="92" t="s">
        <v>8</v>
      </c>
      <c r="CC490" s="83">
        <v>1</v>
      </c>
      <c r="CD490" s="83">
        <v>2</v>
      </c>
      <c r="CE490" s="83">
        <v>3</v>
      </c>
      <c r="CF490" s="83">
        <v>4</v>
      </c>
      <c r="CG490" s="83">
        <v>5</v>
      </c>
      <c r="CH490" s="83">
        <v>6</v>
      </c>
      <c r="CI490" s="83">
        <v>7</v>
      </c>
      <c r="CJ490" s="83">
        <v>8</v>
      </c>
      <c r="CK490" s="83">
        <v>9</v>
      </c>
      <c r="CL490" s="83">
        <v>10</v>
      </c>
      <c r="CM490" s="83">
        <v>11</v>
      </c>
      <c r="CN490" s="83">
        <v>12</v>
      </c>
      <c r="CO490" s="83">
        <v>13</v>
      </c>
      <c r="CP490" s="83">
        <v>14</v>
      </c>
      <c r="CQ490" s="83">
        <v>15</v>
      </c>
      <c r="CR490" s="83">
        <v>16</v>
      </c>
      <c r="CS490" s="83">
        <v>17</v>
      </c>
      <c r="CT490" s="83">
        <v>18</v>
      </c>
      <c r="CU490" s="83">
        <v>19</v>
      </c>
      <c r="CV490" s="83">
        <v>20</v>
      </c>
      <c r="CW490" s="83">
        <v>21</v>
      </c>
      <c r="CX490" s="83">
        <v>22</v>
      </c>
      <c r="CY490" s="83">
        <v>23</v>
      </c>
      <c r="CZ490" s="83">
        <v>24</v>
      </c>
      <c r="DA490" s="83">
        <v>25</v>
      </c>
      <c r="DB490" s="83">
        <v>26</v>
      </c>
      <c r="DC490" s="83">
        <v>27</v>
      </c>
      <c r="DD490" s="83">
        <v>28</v>
      </c>
      <c r="DE490" s="83">
        <v>29</v>
      </c>
      <c r="DF490" s="83">
        <v>30</v>
      </c>
      <c r="DG490" s="83">
        <v>31</v>
      </c>
      <c r="DH490" s="83">
        <v>32</v>
      </c>
      <c r="DI490" s="83">
        <v>33</v>
      </c>
      <c r="DJ490" s="83">
        <v>34</v>
      </c>
      <c r="DK490" s="84">
        <v>35</v>
      </c>
      <c r="DL490" s="84">
        <v>36</v>
      </c>
      <c r="DM490" s="84">
        <v>37</v>
      </c>
      <c r="DN490" s="84">
        <v>38</v>
      </c>
      <c r="DO490" s="84">
        <v>39</v>
      </c>
      <c r="DP490" s="84">
        <v>40</v>
      </c>
      <c r="DQ490" s="75"/>
    </row>
    <row r="491" spans="30:121" ht="22.5" customHeight="1" thickBot="1" x14ac:dyDescent="0.35">
      <c r="AD491"/>
      <c r="BF491"/>
      <c r="BG491"/>
      <c r="BH491"/>
      <c r="BI491"/>
      <c r="BJ491"/>
      <c r="BK491"/>
      <c r="BL491"/>
      <c r="BM491"/>
      <c r="BN491"/>
      <c r="BY491" s="93"/>
      <c r="BZ491" s="94"/>
      <c r="CA491" s="94"/>
      <c r="CB491" s="94"/>
      <c r="CC491" s="94"/>
      <c r="CD491" s="94"/>
      <c r="CE491" s="94"/>
      <c r="CF491" s="94"/>
      <c r="CG491" s="94"/>
      <c r="CH491" s="94"/>
      <c r="CI491" s="94"/>
      <c r="CJ491" s="94"/>
      <c r="CK491" s="94"/>
      <c r="CL491" s="94"/>
      <c r="CM491" s="94"/>
      <c r="CN491" s="94"/>
      <c r="CO491" s="94"/>
      <c r="CP491" s="94"/>
      <c r="CQ491" s="94"/>
      <c r="CR491" s="94"/>
      <c r="CS491" s="94"/>
      <c r="CT491" s="94"/>
      <c r="CU491" s="94"/>
      <c r="CV491" s="94"/>
      <c r="CW491" s="94"/>
      <c r="CX491" s="94"/>
      <c r="CY491" s="94"/>
      <c r="CZ491" s="94"/>
      <c r="DA491" s="94"/>
      <c r="DB491" s="94"/>
      <c r="DC491" s="94"/>
      <c r="DD491" s="94"/>
      <c r="DE491" s="94"/>
      <c r="DF491" s="94"/>
      <c r="DG491" s="94"/>
      <c r="DH491" s="94"/>
      <c r="DI491" s="94"/>
      <c r="DJ491" s="94"/>
      <c r="DK491" s="94"/>
      <c r="DL491" s="94"/>
      <c r="DM491" s="94"/>
      <c r="DN491" s="94"/>
      <c r="DO491" s="94"/>
      <c r="DP491" s="94"/>
      <c r="DQ491" s="95"/>
    </row>
    <row r="492" spans="30:121" ht="22.5" customHeight="1" thickTop="1" x14ac:dyDescent="0.35">
      <c r="AD492"/>
      <c r="BF492"/>
      <c r="BG492"/>
      <c r="BH492"/>
      <c r="BI492"/>
      <c r="BJ492"/>
      <c r="BK492"/>
      <c r="BL492"/>
      <c r="BM492"/>
      <c r="BN492"/>
      <c r="BY492" s="137">
        <f t="shared" ref="BY492" si="1138">BQ493</f>
        <v>0.40000000000000008</v>
      </c>
      <c r="BZ492" s="138"/>
      <c r="CA492" s="69"/>
      <c r="CB492" s="69"/>
      <c r="CC492" s="69"/>
      <c r="CD492" s="69"/>
      <c r="CE492" s="69"/>
      <c r="CF492" s="69"/>
      <c r="CG492" s="69"/>
      <c r="CH492" s="69"/>
      <c r="CI492" s="69"/>
      <c r="CJ492" s="69"/>
      <c r="CK492" s="69"/>
      <c r="CL492" s="69"/>
      <c r="CM492" s="69"/>
      <c r="CN492" s="69"/>
      <c r="CO492" s="69"/>
      <c r="CP492" s="69"/>
      <c r="CQ492" s="69"/>
      <c r="CR492" s="69"/>
      <c r="CS492" s="69"/>
      <c r="CT492" s="69"/>
      <c r="CU492" s="69"/>
      <c r="CV492" s="69"/>
      <c r="CW492" s="69"/>
      <c r="CX492" s="69"/>
      <c r="CY492" s="69"/>
      <c r="CZ492" s="69"/>
      <c r="DA492" s="69"/>
      <c r="DB492" s="69"/>
      <c r="DC492" s="69"/>
      <c r="DD492" s="69"/>
      <c r="DE492" s="69"/>
      <c r="DF492" s="69"/>
      <c r="DG492" s="69"/>
      <c r="DH492" s="69"/>
      <c r="DI492" s="69"/>
      <c r="DJ492" s="69"/>
      <c r="DK492" s="69"/>
      <c r="DL492" s="69"/>
      <c r="DM492" s="70"/>
      <c r="DN492" s="70" t="s">
        <v>37</v>
      </c>
      <c r="DO492" s="69"/>
      <c r="DP492" s="70" t="str">
        <f t="shared" ref="DP492" si="1139">BT494</f>
        <v>B</v>
      </c>
      <c r="DQ492" s="71"/>
    </row>
    <row r="493" spans="30:121" ht="22.5" customHeight="1" x14ac:dyDescent="0.3">
      <c r="AD493"/>
      <c r="BF493"/>
      <c r="BG493"/>
      <c r="BH493"/>
      <c r="BI493"/>
      <c r="BJ493"/>
      <c r="BK493"/>
      <c r="BL493"/>
      <c r="BM493"/>
      <c r="BN493"/>
      <c r="BP493" t="str">
        <f t="shared" ref="BP493:BW494" si="1140">Q8</f>
        <v>4. KOLO</v>
      </c>
      <c r="BQ493">
        <f t="shared" si="1140"/>
        <v>0.40000000000000008</v>
      </c>
      <c r="BR493">
        <f t="shared" si="1140"/>
        <v>20</v>
      </c>
      <c r="BS493" t="str">
        <f t="shared" si="1140"/>
        <v>HŘIŠTĚ</v>
      </c>
      <c r="BT493" t="str">
        <f t="shared" si="1140"/>
        <v>skupina</v>
      </c>
      <c r="BU493">
        <f t="shared" si="1140"/>
        <v>2</v>
      </c>
      <c r="BV493" t="str">
        <f t="shared" si="1140"/>
        <v>:</v>
      </c>
      <c r="BW493">
        <f t="shared" si="1140"/>
        <v>15</v>
      </c>
      <c r="BY493" s="72"/>
      <c r="BZ493" s="139" t="str">
        <f t="shared" ref="BZ493" si="1141">BP493</f>
        <v>4. KOLO</v>
      </c>
      <c r="CA493" s="139"/>
      <c r="CB493" s="139"/>
      <c r="CC493" s="139"/>
      <c r="CD493" s="73"/>
      <c r="CE493" s="140"/>
      <c r="CF493" s="140"/>
      <c r="CG493" s="73"/>
      <c r="CH493" s="73"/>
      <c r="CI493" s="73"/>
      <c r="CJ493" s="73"/>
      <c r="CK493" s="73"/>
      <c r="CL493" s="73"/>
      <c r="CM493" s="73"/>
      <c r="CN493" s="73"/>
      <c r="CO493" s="73"/>
      <c r="CP493" s="141">
        <f t="shared" ref="CP493" si="1142">BR493</f>
        <v>20</v>
      </c>
      <c r="CQ493" s="141"/>
      <c r="CR493" s="141"/>
      <c r="CS493" s="141"/>
      <c r="CT493" s="141"/>
      <c r="CU493" s="142" t="s">
        <v>9</v>
      </c>
      <c r="CV493" s="142"/>
      <c r="CW493" s="142"/>
      <c r="CX493" s="73"/>
      <c r="CY493" s="73"/>
      <c r="CZ493" s="73"/>
      <c r="DA493" s="73"/>
      <c r="DB493" s="73"/>
      <c r="DC493" s="73"/>
      <c r="DD493" s="73"/>
      <c r="DE493" s="73"/>
      <c r="DF493" s="73"/>
      <c r="DG493" s="73"/>
      <c r="DH493" s="73"/>
      <c r="DI493" s="73"/>
      <c r="DJ493" s="73"/>
      <c r="DK493" s="74"/>
      <c r="DL493" s="143" t="s">
        <v>10</v>
      </c>
      <c r="DM493" s="143"/>
      <c r="DN493" s="143"/>
      <c r="DO493" s="144">
        <f t="shared" ref="DO493" si="1143">BS494</f>
        <v>2</v>
      </c>
      <c r="DP493" s="144"/>
      <c r="DQ493" s="75"/>
    </row>
    <row r="494" spans="30:121" ht="22.5" customHeight="1" x14ac:dyDescent="0.3">
      <c r="BF494"/>
      <c r="BG494"/>
      <c r="BH494"/>
      <c r="BI494"/>
      <c r="BJ494"/>
      <c r="BK494"/>
      <c r="BL494"/>
      <c r="BM494"/>
      <c r="BN494"/>
      <c r="BP494">
        <f t="shared" si="1140"/>
        <v>0</v>
      </c>
      <c r="BQ494">
        <f t="shared" si="1140"/>
        <v>0</v>
      </c>
      <c r="BR494" t="str">
        <f t="shared" si="1140"/>
        <v>zápas</v>
      </c>
      <c r="BS494">
        <f t="shared" si="1140"/>
        <v>2</v>
      </c>
      <c r="BT494" t="str">
        <f t="shared" si="1140"/>
        <v>B</v>
      </c>
      <c r="BU494" t="str">
        <f t="shared" ca="1" si="1140"/>
        <v>Kmochova "B"</v>
      </c>
      <c r="BV494">
        <f t="shared" si="1140"/>
        <v>0</v>
      </c>
      <c r="BW494" t="str">
        <f t="shared" ca="1" si="1140"/>
        <v>Č.Pečky "B"</v>
      </c>
      <c r="BY494" s="72"/>
      <c r="BZ494" s="139"/>
      <c r="CA494" s="139"/>
      <c r="CB494" s="139"/>
      <c r="CC494" s="139"/>
      <c r="CD494" s="73"/>
      <c r="CE494" s="140"/>
      <c r="CF494" s="140"/>
      <c r="CG494" s="73"/>
      <c r="CH494" s="73"/>
      <c r="CI494" s="73"/>
      <c r="CJ494" s="73"/>
      <c r="CK494" s="73"/>
      <c r="CL494" s="73"/>
      <c r="CM494" s="73"/>
      <c r="CN494" s="73"/>
      <c r="CO494" s="73"/>
      <c r="CP494" s="141"/>
      <c r="CQ494" s="141"/>
      <c r="CR494" s="141"/>
      <c r="CS494" s="141"/>
      <c r="CT494" s="141"/>
      <c r="CU494" s="142"/>
      <c r="CV494" s="142"/>
      <c r="CW494" s="142"/>
      <c r="CX494" s="73"/>
      <c r="CY494" s="73"/>
      <c r="CZ494" s="73"/>
      <c r="DA494" s="73"/>
      <c r="DB494" s="73"/>
      <c r="DC494" s="73"/>
      <c r="DD494" s="73"/>
      <c r="DE494" s="73"/>
      <c r="DF494" s="73"/>
      <c r="DG494" s="73"/>
      <c r="DH494" s="73"/>
      <c r="DI494" s="73"/>
      <c r="DJ494" s="73"/>
      <c r="DK494" s="74"/>
      <c r="DL494" s="143"/>
      <c r="DM494" s="143"/>
      <c r="DN494" s="143"/>
      <c r="DO494" s="144"/>
      <c r="DP494" s="144"/>
      <c r="DQ494" s="75"/>
    </row>
    <row r="495" spans="30:121" ht="22.5" customHeight="1" x14ac:dyDescent="0.3">
      <c r="BF495"/>
      <c r="BG495"/>
      <c r="BH495"/>
      <c r="BI495"/>
      <c r="BJ495"/>
      <c r="BK495"/>
      <c r="BL495"/>
      <c r="BM495"/>
      <c r="BN495"/>
      <c r="BY495" s="72"/>
      <c r="BZ495" s="76"/>
      <c r="CA495" s="76"/>
      <c r="CB495" s="76"/>
      <c r="CC495" s="76"/>
      <c r="CD495" s="130" t="s">
        <v>13</v>
      </c>
      <c r="CE495" s="130"/>
      <c r="CF495" s="77">
        <f t="shared" ref="CF495" si="1144">BU493</f>
        <v>2</v>
      </c>
      <c r="CG495" s="78" t="s">
        <v>14</v>
      </c>
      <c r="CH495" s="131" t="str">
        <f t="shared" ref="CH495" ca="1" si="1145">BU494</f>
        <v>Kmochova "B"</v>
      </c>
      <c r="CI495" s="131"/>
      <c r="CJ495" s="131"/>
      <c r="CK495" s="131"/>
      <c r="CL495" s="131"/>
      <c r="CM495" s="131"/>
      <c r="CN495" s="131"/>
      <c r="CO495" s="131"/>
      <c r="CP495" s="131"/>
      <c r="CQ495" s="131"/>
      <c r="CR495" s="131"/>
      <c r="CS495" s="131"/>
      <c r="CT495" s="131"/>
      <c r="CU495" s="76"/>
      <c r="CV495" s="76"/>
      <c r="CW495" s="76"/>
      <c r="CX495" s="76"/>
      <c r="CY495" s="76"/>
      <c r="CZ495" s="130" t="s">
        <v>13</v>
      </c>
      <c r="DA495" s="130"/>
      <c r="DB495" s="77">
        <f t="shared" ref="DB495" si="1146">BW493</f>
        <v>15</v>
      </c>
      <c r="DC495" s="78" t="s">
        <v>14</v>
      </c>
      <c r="DD495" s="131" t="str">
        <f t="shared" ref="DD495" ca="1" si="1147">BW494</f>
        <v>Č.Pečky "B"</v>
      </c>
      <c r="DE495" s="131"/>
      <c r="DF495" s="131"/>
      <c r="DG495" s="131"/>
      <c r="DH495" s="131"/>
      <c r="DI495" s="131"/>
      <c r="DJ495" s="131"/>
      <c r="DK495" s="131"/>
      <c r="DL495" s="131"/>
      <c r="DM495" s="131"/>
      <c r="DN495" s="131"/>
      <c r="DO495" s="131"/>
      <c r="DP495" s="131"/>
      <c r="DQ495" s="75"/>
    </row>
    <row r="496" spans="30:121" ht="22.5" customHeight="1" x14ac:dyDescent="0.3">
      <c r="BF496"/>
      <c r="BG496"/>
      <c r="BH496"/>
      <c r="BI496"/>
      <c r="BJ496"/>
      <c r="BK496"/>
      <c r="BL496"/>
      <c r="BM496"/>
      <c r="BN496"/>
      <c r="BY496" s="72"/>
      <c r="BZ496" s="76"/>
      <c r="CA496" s="76"/>
      <c r="CB496" s="76"/>
      <c r="CC496" s="76"/>
      <c r="CD496" s="76"/>
      <c r="CE496" s="76"/>
      <c r="CF496" s="76"/>
      <c r="CG496" s="76"/>
      <c r="CH496" s="76"/>
      <c r="CI496" s="76"/>
      <c r="CJ496" s="76"/>
      <c r="CK496" s="76"/>
      <c r="CL496" s="76"/>
      <c r="CM496" s="76"/>
      <c r="CN496" s="76"/>
      <c r="CO496" s="76"/>
      <c r="CP496" s="76"/>
      <c r="CQ496" s="76"/>
      <c r="CR496" s="76"/>
      <c r="CS496" s="76"/>
      <c r="CT496" s="76"/>
      <c r="CU496" s="76"/>
      <c r="CV496" s="76"/>
      <c r="CW496" s="76"/>
      <c r="CX496" s="76"/>
      <c r="CY496" s="76"/>
      <c r="CZ496" s="76"/>
      <c r="DA496" s="76"/>
      <c r="DB496" s="76"/>
      <c r="DC496" s="76"/>
      <c r="DD496" s="76"/>
      <c r="DE496" s="76"/>
      <c r="DF496" s="76"/>
      <c r="DG496" s="76"/>
      <c r="DH496" s="76"/>
      <c r="DI496" s="76"/>
      <c r="DJ496" s="76"/>
      <c r="DK496" s="79"/>
      <c r="DL496" s="79"/>
      <c r="DM496" s="79"/>
      <c r="DN496" s="79"/>
      <c r="DO496" s="79"/>
      <c r="DP496" s="79"/>
      <c r="DQ496" s="75"/>
    </row>
    <row r="497" spans="58:121" ht="22.5" customHeight="1" x14ac:dyDescent="0.4">
      <c r="BF497"/>
      <c r="BG497"/>
      <c r="BH497"/>
      <c r="BI497"/>
      <c r="BJ497"/>
      <c r="BK497"/>
      <c r="BL497"/>
      <c r="BM497"/>
      <c r="BN497"/>
      <c r="BY497" s="72"/>
      <c r="BZ497" s="80" t="s">
        <v>17</v>
      </c>
      <c r="CA497" s="81">
        <f t="shared" ref="CA497" si="1148">CF495</f>
        <v>2</v>
      </c>
      <c r="CB497" s="82" t="s">
        <v>8</v>
      </c>
      <c r="CC497" s="83">
        <v>1</v>
      </c>
      <c r="CD497" s="83">
        <v>2</v>
      </c>
      <c r="CE497" s="83">
        <v>3</v>
      </c>
      <c r="CF497" s="83">
        <v>4</v>
      </c>
      <c r="CG497" s="83">
        <v>5</v>
      </c>
      <c r="CH497" s="83">
        <v>6</v>
      </c>
      <c r="CI497" s="83">
        <v>7</v>
      </c>
      <c r="CJ497" s="83">
        <v>8</v>
      </c>
      <c r="CK497" s="83">
        <v>9</v>
      </c>
      <c r="CL497" s="83">
        <v>10</v>
      </c>
      <c r="CM497" s="83">
        <v>11</v>
      </c>
      <c r="CN497" s="83">
        <v>12</v>
      </c>
      <c r="CO497" s="83">
        <v>13</v>
      </c>
      <c r="CP497" s="83">
        <v>14</v>
      </c>
      <c r="CQ497" s="83">
        <v>15</v>
      </c>
      <c r="CR497" s="83">
        <v>16</v>
      </c>
      <c r="CS497" s="83">
        <v>17</v>
      </c>
      <c r="CT497" s="83">
        <v>18</v>
      </c>
      <c r="CU497" s="83">
        <v>19</v>
      </c>
      <c r="CV497" s="83">
        <v>20</v>
      </c>
      <c r="CW497" s="83">
        <v>21</v>
      </c>
      <c r="CX497" s="83">
        <v>22</v>
      </c>
      <c r="CY497" s="83">
        <v>23</v>
      </c>
      <c r="CZ497" s="83">
        <v>24</v>
      </c>
      <c r="DA497" s="83">
        <v>25</v>
      </c>
      <c r="DB497" s="83">
        <v>26</v>
      </c>
      <c r="DC497" s="83">
        <v>27</v>
      </c>
      <c r="DD497" s="83">
        <v>28</v>
      </c>
      <c r="DE497" s="83">
        <v>29</v>
      </c>
      <c r="DF497" s="83">
        <v>30</v>
      </c>
      <c r="DG497" s="83">
        <v>31</v>
      </c>
      <c r="DH497" s="83">
        <v>32</v>
      </c>
      <c r="DI497" s="83">
        <v>33</v>
      </c>
      <c r="DJ497" s="83">
        <v>34</v>
      </c>
      <c r="DK497" s="84">
        <v>35</v>
      </c>
      <c r="DL497" s="84">
        <v>36</v>
      </c>
      <c r="DM497" s="84">
        <v>37</v>
      </c>
      <c r="DN497" s="84">
        <v>38</v>
      </c>
      <c r="DO497" s="84">
        <v>39</v>
      </c>
      <c r="DP497" s="84">
        <v>40</v>
      </c>
      <c r="DQ497" s="75"/>
    </row>
    <row r="498" spans="58:121" ht="22.5" customHeight="1" x14ac:dyDescent="0.3">
      <c r="BF498"/>
      <c r="BG498"/>
      <c r="BH498"/>
      <c r="BI498"/>
      <c r="BJ498"/>
      <c r="BK498"/>
      <c r="BL498"/>
      <c r="BM498"/>
      <c r="BN498"/>
      <c r="BY498" s="72"/>
      <c r="BZ498" s="85"/>
      <c r="CA498" s="86"/>
      <c r="CB498" s="87"/>
      <c r="CC498" s="88"/>
      <c r="CD498" s="88"/>
      <c r="CE498" s="88"/>
      <c r="CF498" s="88"/>
      <c r="CG498" s="88"/>
      <c r="CH498" s="88"/>
      <c r="CI498" s="88"/>
      <c r="CJ498" s="88"/>
      <c r="CK498" s="88"/>
      <c r="CL498" s="88"/>
      <c r="CM498" s="88"/>
      <c r="CN498" s="88"/>
      <c r="CO498" s="88"/>
      <c r="CP498" s="88"/>
      <c r="CQ498" s="88"/>
      <c r="CR498" s="88"/>
      <c r="CS498" s="88"/>
      <c r="CT498" s="88"/>
      <c r="CU498" s="88"/>
      <c r="CV498" s="88"/>
      <c r="CW498" s="88"/>
      <c r="CX498" s="88"/>
      <c r="CY498" s="88"/>
      <c r="CZ498" s="88"/>
      <c r="DA498" s="88"/>
      <c r="DB498" s="88"/>
      <c r="DC498" s="88"/>
      <c r="DD498" s="88"/>
      <c r="DE498" s="88"/>
      <c r="DF498" s="88"/>
      <c r="DG498" s="88"/>
      <c r="DH498" s="88"/>
      <c r="DI498" s="88"/>
      <c r="DJ498" s="88"/>
      <c r="DK498" s="89"/>
      <c r="DL498" s="89"/>
      <c r="DM498" s="89"/>
      <c r="DN498" s="89"/>
      <c r="DO498" s="89"/>
      <c r="DP498" s="89"/>
      <c r="DQ498" s="75"/>
    </row>
    <row r="499" spans="58:121" ht="22.5" customHeight="1" x14ac:dyDescent="0.4">
      <c r="BF499"/>
      <c r="BG499"/>
      <c r="BH499"/>
      <c r="BI499"/>
      <c r="BJ499"/>
      <c r="BK499"/>
      <c r="BL499"/>
      <c r="BY499" s="72"/>
      <c r="BZ499" s="90" t="s">
        <v>17</v>
      </c>
      <c r="CA499" s="91">
        <f t="shared" ref="CA499" si="1149">DB495</f>
        <v>15</v>
      </c>
      <c r="CB499" s="92" t="s">
        <v>8</v>
      </c>
      <c r="CC499" s="83">
        <v>1</v>
      </c>
      <c r="CD499" s="83">
        <v>2</v>
      </c>
      <c r="CE499" s="83">
        <v>3</v>
      </c>
      <c r="CF499" s="83">
        <v>4</v>
      </c>
      <c r="CG499" s="83">
        <v>5</v>
      </c>
      <c r="CH499" s="83">
        <v>6</v>
      </c>
      <c r="CI499" s="83">
        <v>7</v>
      </c>
      <c r="CJ499" s="83">
        <v>8</v>
      </c>
      <c r="CK499" s="83">
        <v>9</v>
      </c>
      <c r="CL499" s="83">
        <v>10</v>
      </c>
      <c r="CM499" s="83">
        <v>11</v>
      </c>
      <c r="CN499" s="83">
        <v>12</v>
      </c>
      <c r="CO499" s="83">
        <v>13</v>
      </c>
      <c r="CP499" s="83">
        <v>14</v>
      </c>
      <c r="CQ499" s="83">
        <v>15</v>
      </c>
      <c r="CR499" s="83">
        <v>16</v>
      </c>
      <c r="CS499" s="83">
        <v>17</v>
      </c>
      <c r="CT499" s="83">
        <v>18</v>
      </c>
      <c r="CU499" s="83">
        <v>19</v>
      </c>
      <c r="CV499" s="83">
        <v>20</v>
      </c>
      <c r="CW499" s="83">
        <v>21</v>
      </c>
      <c r="CX499" s="83">
        <v>22</v>
      </c>
      <c r="CY499" s="83">
        <v>23</v>
      </c>
      <c r="CZ499" s="83">
        <v>24</v>
      </c>
      <c r="DA499" s="83">
        <v>25</v>
      </c>
      <c r="DB499" s="83">
        <v>26</v>
      </c>
      <c r="DC499" s="83">
        <v>27</v>
      </c>
      <c r="DD499" s="83">
        <v>28</v>
      </c>
      <c r="DE499" s="83">
        <v>29</v>
      </c>
      <c r="DF499" s="83">
        <v>30</v>
      </c>
      <c r="DG499" s="83">
        <v>31</v>
      </c>
      <c r="DH499" s="83">
        <v>32</v>
      </c>
      <c r="DI499" s="83">
        <v>33</v>
      </c>
      <c r="DJ499" s="83">
        <v>34</v>
      </c>
      <c r="DK499" s="84">
        <v>35</v>
      </c>
      <c r="DL499" s="84">
        <v>36</v>
      </c>
      <c r="DM499" s="84">
        <v>37</v>
      </c>
      <c r="DN499" s="84">
        <v>38</v>
      </c>
      <c r="DO499" s="84">
        <v>39</v>
      </c>
      <c r="DP499" s="84">
        <v>40</v>
      </c>
      <c r="DQ499" s="75"/>
    </row>
    <row r="500" spans="58:121" ht="22.5" customHeight="1" thickBot="1" x14ac:dyDescent="0.35">
      <c r="BF500"/>
      <c r="BG500"/>
      <c r="BH500"/>
      <c r="BI500"/>
      <c r="BJ500"/>
      <c r="BK500"/>
      <c r="BL500"/>
      <c r="BY500" s="93"/>
      <c r="BZ500" s="94"/>
      <c r="CA500" s="94"/>
      <c r="CB500" s="94"/>
      <c r="CC500" s="94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4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4"/>
      <c r="DK500" s="94"/>
      <c r="DL500" s="94"/>
      <c r="DM500" s="94"/>
      <c r="DN500" s="94"/>
      <c r="DO500" s="94"/>
      <c r="DP500" s="94"/>
      <c r="DQ500" s="95"/>
    </row>
    <row r="501" spans="58:121" ht="22.5" customHeight="1" thickTop="1" x14ac:dyDescent="0.35">
      <c r="BF501"/>
      <c r="BG501"/>
      <c r="BH501"/>
      <c r="BI501"/>
      <c r="BJ501"/>
      <c r="BK501"/>
      <c r="BL501"/>
      <c r="BY501" s="137">
        <f t="shared" ref="BY501" si="1150">BQ502</f>
        <v>0.40833333333333344</v>
      </c>
      <c r="BZ501" s="138"/>
      <c r="CA501" s="69"/>
      <c r="CB501" s="69"/>
      <c r="CC501" s="69"/>
      <c r="CD501" s="69"/>
      <c r="CE501" s="69"/>
      <c r="CF501" s="69"/>
      <c r="CG501" s="69"/>
      <c r="CH501" s="69"/>
      <c r="CI501" s="69"/>
      <c r="CJ501" s="69"/>
      <c r="CK501" s="69"/>
      <c r="CL501" s="69"/>
      <c r="CM501" s="69"/>
      <c r="CN501" s="69"/>
      <c r="CO501" s="69"/>
      <c r="CP501" s="69"/>
      <c r="CQ501" s="69"/>
      <c r="CR501" s="69"/>
      <c r="CS501" s="69"/>
      <c r="CT501" s="69"/>
      <c r="CU501" s="69"/>
      <c r="CV501" s="69"/>
      <c r="CW501" s="69"/>
      <c r="CX501" s="69"/>
      <c r="CY501" s="69"/>
      <c r="CZ501" s="69"/>
      <c r="DA501" s="69"/>
      <c r="DB501" s="69"/>
      <c r="DC501" s="69"/>
      <c r="DD501" s="69"/>
      <c r="DE501" s="69"/>
      <c r="DF501" s="69"/>
      <c r="DG501" s="69"/>
      <c r="DH501" s="69"/>
      <c r="DI501" s="69"/>
      <c r="DJ501" s="69"/>
      <c r="DK501" s="69"/>
      <c r="DL501" s="69"/>
      <c r="DM501" s="70"/>
      <c r="DN501" s="70" t="s">
        <v>37</v>
      </c>
      <c r="DO501" s="69"/>
      <c r="DP501" s="70" t="str">
        <f t="shared" ref="DP501" si="1151">BT503</f>
        <v>A</v>
      </c>
      <c r="DQ501" s="71"/>
    </row>
    <row r="502" spans="58:121" ht="22.5" customHeight="1" x14ac:dyDescent="0.3">
      <c r="BF502"/>
      <c r="BG502"/>
      <c r="BH502"/>
      <c r="BI502"/>
      <c r="BJ502"/>
      <c r="BK502"/>
      <c r="BL502"/>
      <c r="BP502" t="str">
        <f t="shared" ref="BP502:BW503" si="1152">Q10</f>
        <v>5. KOLO</v>
      </c>
      <c r="BQ502">
        <f t="shared" si="1152"/>
        <v>0.40833333333333344</v>
      </c>
      <c r="BR502">
        <f t="shared" si="1152"/>
        <v>26</v>
      </c>
      <c r="BS502" t="str">
        <f t="shared" si="1152"/>
        <v>HŘIŠTĚ</v>
      </c>
      <c r="BT502" t="str">
        <f t="shared" si="1152"/>
        <v>skupina</v>
      </c>
      <c r="BU502">
        <f t="shared" si="1152"/>
        <v>1</v>
      </c>
      <c r="BV502" t="str">
        <f t="shared" si="1152"/>
        <v>:</v>
      </c>
      <c r="BW502">
        <f t="shared" si="1152"/>
        <v>16</v>
      </c>
      <c r="BY502" s="72"/>
      <c r="BZ502" s="139" t="str">
        <f t="shared" ref="BZ502" si="1153">BP502</f>
        <v>5. KOLO</v>
      </c>
      <c r="CA502" s="139"/>
      <c r="CB502" s="139"/>
      <c r="CC502" s="139"/>
      <c r="CD502" s="73"/>
      <c r="CE502" s="140"/>
      <c r="CF502" s="140"/>
      <c r="CG502" s="73"/>
      <c r="CH502" s="73"/>
      <c r="CI502" s="73"/>
      <c r="CJ502" s="73"/>
      <c r="CK502" s="73"/>
      <c r="CL502" s="73"/>
      <c r="CM502" s="73"/>
      <c r="CN502" s="73"/>
      <c r="CO502" s="73"/>
      <c r="CP502" s="141">
        <f t="shared" ref="CP502" si="1154">BR502</f>
        <v>26</v>
      </c>
      <c r="CQ502" s="141"/>
      <c r="CR502" s="141"/>
      <c r="CS502" s="141"/>
      <c r="CT502" s="141"/>
      <c r="CU502" s="142" t="s">
        <v>9</v>
      </c>
      <c r="CV502" s="142"/>
      <c r="CW502" s="142"/>
      <c r="CX502" s="73"/>
      <c r="CY502" s="73"/>
      <c r="CZ502" s="73"/>
      <c r="DA502" s="73"/>
      <c r="DB502" s="73"/>
      <c r="DC502" s="73"/>
      <c r="DD502" s="73"/>
      <c r="DE502" s="73"/>
      <c r="DF502" s="73"/>
      <c r="DG502" s="73"/>
      <c r="DH502" s="73"/>
      <c r="DI502" s="73"/>
      <c r="DJ502" s="73"/>
      <c r="DK502" s="74"/>
      <c r="DL502" s="143" t="s">
        <v>10</v>
      </c>
      <c r="DM502" s="143"/>
      <c r="DN502" s="143"/>
      <c r="DO502" s="144">
        <f t="shared" ref="DO502" si="1155">BS503</f>
        <v>2</v>
      </c>
      <c r="DP502" s="144"/>
      <c r="DQ502" s="75"/>
    </row>
    <row r="503" spans="58:121" ht="22.5" customHeight="1" x14ac:dyDescent="0.3">
      <c r="BF503"/>
      <c r="BG503"/>
      <c r="BH503"/>
      <c r="BI503"/>
      <c r="BJ503"/>
      <c r="BK503"/>
      <c r="BL503"/>
      <c r="BP503">
        <f t="shared" si="1152"/>
        <v>0</v>
      </c>
      <c r="BQ503">
        <f t="shared" si="1152"/>
        <v>0</v>
      </c>
      <c r="BR503" t="str">
        <f t="shared" si="1152"/>
        <v>zápas</v>
      </c>
      <c r="BS503">
        <f t="shared" si="1152"/>
        <v>2</v>
      </c>
      <c r="BT503" t="str">
        <f t="shared" si="1152"/>
        <v>A</v>
      </c>
      <c r="BU503" t="str">
        <f t="shared" ca="1" si="1152"/>
        <v>Kmochova "A"</v>
      </c>
      <c r="BV503">
        <f t="shared" si="1152"/>
        <v>0</v>
      </c>
      <c r="BW503" t="str">
        <f t="shared" ca="1" si="1152"/>
        <v>Mnichovická "B"</v>
      </c>
      <c r="BY503" s="72"/>
      <c r="BZ503" s="139"/>
      <c r="CA503" s="139"/>
      <c r="CB503" s="139"/>
      <c r="CC503" s="139"/>
      <c r="CD503" s="73"/>
      <c r="CE503" s="140"/>
      <c r="CF503" s="140"/>
      <c r="CG503" s="73"/>
      <c r="CH503" s="73"/>
      <c r="CI503" s="73"/>
      <c r="CJ503" s="73"/>
      <c r="CK503" s="73"/>
      <c r="CL503" s="73"/>
      <c r="CM503" s="73"/>
      <c r="CN503" s="73"/>
      <c r="CO503" s="73"/>
      <c r="CP503" s="141"/>
      <c r="CQ503" s="141"/>
      <c r="CR503" s="141"/>
      <c r="CS503" s="141"/>
      <c r="CT503" s="141"/>
      <c r="CU503" s="142"/>
      <c r="CV503" s="142"/>
      <c r="CW503" s="142"/>
      <c r="CX503" s="73"/>
      <c r="CY503" s="73"/>
      <c r="CZ503" s="73"/>
      <c r="DA503" s="73"/>
      <c r="DB503" s="73"/>
      <c r="DC503" s="73"/>
      <c r="DD503" s="73"/>
      <c r="DE503" s="73"/>
      <c r="DF503" s="73"/>
      <c r="DG503" s="73"/>
      <c r="DH503" s="73"/>
      <c r="DI503" s="73"/>
      <c r="DJ503" s="73"/>
      <c r="DK503" s="74"/>
      <c r="DL503" s="143"/>
      <c r="DM503" s="143"/>
      <c r="DN503" s="143"/>
      <c r="DO503" s="144"/>
      <c r="DP503" s="144"/>
      <c r="DQ503" s="75"/>
    </row>
    <row r="504" spans="58:121" ht="22.5" customHeight="1" x14ac:dyDescent="0.3">
      <c r="BF504"/>
      <c r="BG504"/>
      <c r="BH504"/>
      <c r="BI504"/>
      <c r="BJ504"/>
      <c r="BK504"/>
      <c r="BL504"/>
      <c r="BY504" s="72"/>
      <c r="BZ504" s="76"/>
      <c r="CA504" s="76"/>
      <c r="CB504" s="76"/>
      <c r="CC504" s="76"/>
      <c r="CD504" s="130" t="s">
        <v>13</v>
      </c>
      <c r="CE504" s="130"/>
      <c r="CF504" s="77">
        <f t="shared" ref="CF504" si="1156">BU502</f>
        <v>1</v>
      </c>
      <c r="CG504" s="78" t="s">
        <v>14</v>
      </c>
      <c r="CH504" s="131" t="str">
        <f t="shared" ref="CH504" ca="1" si="1157">BU503</f>
        <v>Kmochova "A"</v>
      </c>
      <c r="CI504" s="131"/>
      <c r="CJ504" s="131"/>
      <c r="CK504" s="131"/>
      <c r="CL504" s="131"/>
      <c r="CM504" s="131"/>
      <c r="CN504" s="131"/>
      <c r="CO504" s="131"/>
      <c r="CP504" s="131"/>
      <c r="CQ504" s="131"/>
      <c r="CR504" s="131"/>
      <c r="CS504" s="131"/>
      <c r="CT504" s="131"/>
      <c r="CU504" s="76"/>
      <c r="CV504" s="76"/>
      <c r="CW504" s="76"/>
      <c r="CX504" s="76"/>
      <c r="CY504" s="76"/>
      <c r="CZ504" s="130" t="s">
        <v>13</v>
      </c>
      <c r="DA504" s="130"/>
      <c r="DB504" s="77">
        <f t="shared" ref="DB504" si="1158">BW502</f>
        <v>16</v>
      </c>
      <c r="DC504" s="78" t="s">
        <v>14</v>
      </c>
      <c r="DD504" s="131" t="str">
        <f t="shared" ref="DD504" ca="1" si="1159">BW503</f>
        <v>Mnichovická "B"</v>
      </c>
      <c r="DE504" s="131"/>
      <c r="DF504" s="131"/>
      <c r="DG504" s="131"/>
      <c r="DH504" s="131"/>
      <c r="DI504" s="131"/>
      <c r="DJ504" s="131"/>
      <c r="DK504" s="131"/>
      <c r="DL504" s="131"/>
      <c r="DM504" s="131"/>
      <c r="DN504" s="131"/>
      <c r="DO504" s="131"/>
      <c r="DP504" s="131"/>
      <c r="DQ504" s="75"/>
    </row>
    <row r="505" spans="58:121" ht="22.5" customHeight="1" x14ac:dyDescent="0.3">
      <c r="BF505"/>
      <c r="BG505"/>
      <c r="BH505"/>
      <c r="BI505"/>
      <c r="BJ505"/>
      <c r="BK505"/>
      <c r="BL505"/>
      <c r="BY505" s="72"/>
      <c r="BZ505" s="76"/>
      <c r="CA505" s="76"/>
      <c r="CB505" s="76"/>
      <c r="CC505" s="76"/>
      <c r="CD505" s="76"/>
      <c r="CE505" s="76"/>
      <c r="CF505" s="76"/>
      <c r="CG505" s="76"/>
      <c r="CH505" s="76"/>
      <c r="CI505" s="76"/>
      <c r="CJ505" s="76"/>
      <c r="CK505" s="76"/>
      <c r="CL505" s="76"/>
      <c r="CM505" s="76"/>
      <c r="CN505" s="76"/>
      <c r="CO505" s="76"/>
      <c r="CP505" s="76"/>
      <c r="CQ505" s="76"/>
      <c r="CR505" s="76"/>
      <c r="CS505" s="76"/>
      <c r="CT505" s="76"/>
      <c r="CU505" s="76"/>
      <c r="CV505" s="76"/>
      <c r="CW505" s="76"/>
      <c r="CX505" s="76"/>
      <c r="CY505" s="76"/>
      <c r="CZ505" s="76"/>
      <c r="DA505" s="76"/>
      <c r="DB505" s="76"/>
      <c r="DC505" s="76"/>
      <c r="DD505" s="76"/>
      <c r="DE505" s="76"/>
      <c r="DF505" s="76"/>
      <c r="DG505" s="76"/>
      <c r="DH505" s="76"/>
      <c r="DI505" s="76"/>
      <c r="DJ505" s="76"/>
      <c r="DK505" s="79"/>
      <c r="DL505" s="79"/>
      <c r="DM505" s="79"/>
      <c r="DN505" s="79"/>
      <c r="DO505" s="79"/>
      <c r="DP505" s="79"/>
      <c r="DQ505" s="75"/>
    </row>
    <row r="506" spans="58:121" ht="22.5" customHeight="1" x14ac:dyDescent="0.4">
      <c r="BF506"/>
      <c r="BG506"/>
      <c r="BH506"/>
      <c r="BI506"/>
      <c r="BJ506"/>
      <c r="BK506"/>
      <c r="BL506"/>
      <c r="BY506" s="72"/>
      <c r="BZ506" s="80" t="s">
        <v>17</v>
      </c>
      <c r="CA506" s="81">
        <f t="shared" ref="CA506" si="1160">CF504</f>
        <v>1</v>
      </c>
      <c r="CB506" s="82" t="s">
        <v>8</v>
      </c>
      <c r="CC506" s="83">
        <v>1</v>
      </c>
      <c r="CD506" s="83">
        <v>2</v>
      </c>
      <c r="CE506" s="83">
        <v>3</v>
      </c>
      <c r="CF506" s="83">
        <v>4</v>
      </c>
      <c r="CG506" s="83">
        <v>5</v>
      </c>
      <c r="CH506" s="83">
        <v>6</v>
      </c>
      <c r="CI506" s="83">
        <v>7</v>
      </c>
      <c r="CJ506" s="83">
        <v>8</v>
      </c>
      <c r="CK506" s="83">
        <v>9</v>
      </c>
      <c r="CL506" s="83">
        <v>10</v>
      </c>
      <c r="CM506" s="83">
        <v>11</v>
      </c>
      <c r="CN506" s="83">
        <v>12</v>
      </c>
      <c r="CO506" s="83">
        <v>13</v>
      </c>
      <c r="CP506" s="83">
        <v>14</v>
      </c>
      <c r="CQ506" s="83">
        <v>15</v>
      </c>
      <c r="CR506" s="83">
        <v>16</v>
      </c>
      <c r="CS506" s="83">
        <v>17</v>
      </c>
      <c r="CT506" s="83">
        <v>18</v>
      </c>
      <c r="CU506" s="83">
        <v>19</v>
      </c>
      <c r="CV506" s="83">
        <v>20</v>
      </c>
      <c r="CW506" s="83">
        <v>21</v>
      </c>
      <c r="CX506" s="83">
        <v>22</v>
      </c>
      <c r="CY506" s="83">
        <v>23</v>
      </c>
      <c r="CZ506" s="83">
        <v>24</v>
      </c>
      <c r="DA506" s="83">
        <v>25</v>
      </c>
      <c r="DB506" s="83">
        <v>26</v>
      </c>
      <c r="DC506" s="83">
        <v>27</v>
      </c>
      <c r="DD506" s="83">
        <v>28</v>
      </c>
      <c r="DE506" s="83">
        <v>29</v>
      </c>
      <c r="DF506" s="83">
        <v>30</v>
      </c>
      <c r="DG506" s="83">
        <v>31</v>
      </c>
      <c r="DH506" s="83">
        <v>32</v>
      </c>
      <c r="DI506" s="83">
        <v>33</v>
      </c>
      <c r="DJ506" s="83">
        <v>34</v>
      </c>
      <c r="DK506" s="84">
        <v>35</v>
      </c>
      <c r="DL506" s="84">
        <v>36</v>
      </c>
      <c r="DM506" s="84">
        <v>37</v>
      </c>
      <c r="DN506" s="84">
        <v>38</v>
      </c>
      <c r="DO506" s="84">
        <v>39</v>
      </c>
      <c r="DP506" s="84">
        <v>40</v>
      </c>
      <c r="DQ506" s="75"/>
    </row>
    <row r="507" spans="58:121" ht="22.5" customHeight="1" x14ac:dyDescent="0.3">
      <c r="BY507" s="72"/>
      <c r="BZ507" s="85"/>
      <c r="CA507" s="86"/>
      <c r="CB507" s="87"/>
      <c r="CC507" s="88"/>
      <c r="CD507" s="88"/>
      <c r="CE507" s="88"/>
      <c r="CF507" s="88"/>
      <c r="CG507" s="88"/>
      <c r="CH507" s="88"/>
      <c r="CI507" s="88"/>
      <c r="CJ507" s="88"/>
      <c r="CK507" s="88"/>
      <c r="CL507" s="88"/>
      <c r="CM507" s="88"/>
      <c r="CN507" s="88"/>
      <c r="CO507" s="88"/>
      <c r="CP507" s="88"/>
      <c r="CQ507" s="88"/>
      <c r="CR507" s="88"/>
      <c r="CS507" s="88"/>
      <c r="CT507" s="88"/>
      <c r="CU507" s="88"/>
      <c r="CV507" s="88"/>
      <c r="CW507" s="88"/>
      <c r="CX507" s="88"/>
      <c r="CY507" s="88"/>
      <c r="CZ507" s="88"/>
      <c r="DA507" s="88"/>
      <c r="DB507" s="88"/>
      <c r="DC507" s="88"/>
      <c r="DD507" s="88"/>
      <c r="DE507" s="88"/>
      <c r="DF507" s="88"/>
      <c r="DG507" s="88"/>
      <c r="DH507" s="88"/>
      <c r="DI507" s="88"/>
      <c r="DJ507" s="88"/>
      <c r="DK507" s="89"/>
      <c r="DL507" s="89"/>
      <c r="DM507" s="89"/>
      <c r="DN507" s="89"/>
      <c r="DO507" s="89"/>
      <c r="DP507" s="89"/>
      <c r="DQ507" s="75"/>
    </row>
    <row r="508" spans="58:121" ht="22.5" customHeight="1" x14ac:dyDescent="0.4">
      <c r="BY508" s="72"/>
      <c r="BZ508" s="90" t="s">
        <v>17</v>
      </c>
      <c r="CA508" s="91">
        <f t="shared" ref="CA508" si="1161">DB504</f>
        <v>16</v>
      </c>
      <c r="CB508" s="92" t="s">
        <v>8</v>
      </c>
      <c r="CC508" s="83">
        <v>1</v>
      </c>
      <c r="CD508" s="83">
        <v>2</v>
      </c>
      <c r="CE508" s="83">
        <v>3</v>
      </c>
      <c r="CF508" s="83">
        <v>4</v>
      </c>
      <c r="CG508" s="83">
        <v>5</v>
      </c>
      <c r="CH508" s="83">
        <v>6</v>
      </c>
      <c r="CI508" s="83">
        <v>7</v>
      </c>
      <c r="CJ508" s="83">
        <v>8</v>
      </c>
      <c r="CK508" s="83">
        <v>9</v>
      </c>
      <c r="CL508" s="83">
        <v>10</v>
      </c>
      <c r="CM508" s="83">
        <v>11</v>
      </c>
      <c r="CN508" s="83">
        <v>12</v>
      </c>
      <c r="CO508" s="83">
        <v>13</v>
      </c>
      <c r="CP508" s="83">
        <v>14</v>
      </c>
      <c r="CQ508" s="83">
        <v>15</v>
      </c>
      <c r="CR508" s="83">
        <v>16</v>
      </c>
      <c r="CS508" s="83">
        <v>17</v>
      </c>
      <c r="CT508" s="83">
        <v>18</v>
      </c>
      <c r="CU508" s="83">
        <v>19</v>
      </c>
      <c r="CV508" s="83">
        <v>20</v>
      </c>
      <c r="CW508" s="83">
        <v>21</v>
      </c>
      <c r="CX508" s="83">
        <v>22</v>
      </c>
      <c r="CY508" s="83">
        <v>23</v>
      </c>
      <c r="CZ508" s="83">
        <v>24</v>
      </c>
      <c r="DA508" s="83">
        <v>25</v>
      </c>
      <c r="DB508" s="83">
        <v>26</v>
      </c>
      <c r="DC508" s="83">
        <v>27</v>
      </c>
      <c r="DD508" s="83">
        <v>28</v>
      </c>
      <c r="DE508" s="83">
        <v>29</v>
      </c>
      <c r="DF508" s="83">
        <v>30</v>
      </c>
      <c r="DG508" s="83">
        <v>31</v>
      </c>
      <c r="DH508" s="83">
        <v>32</v>
      </c>
      <c r="DI508" s="83">
        <v>33</v>
      </c>
      <c r="DJ508" s="83">
        <v>34</v>
      </c>
      <c r="DK508" s="84">
        <v>35</v>
      </c>
      <c r="DL508" s="84">
        <v>36</v>
      </c>
      <c r="DM508" s="84">
        <v>37</v>
      </c>
      <c r="DN508" s="84">
        <v>38</v>
      </c>
      <c r="DO508" s="84">
        <v>39</v>
      </c>
      <c r="DP508" s="84">
        <v>40</v>
      </c>
      <c r="DQ508" s="75"/>
    </row>
    <row r="509" spans="58:121" ht="22.5" customHeight="1" thickBot="1" x14ac:dyDescent="0.35">
      <c r="BY509" s="93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  <c r="CN509" s="94"/>
      <c r="CO509" s="94"/>
      <c r="CP509" s="94"/>
      <c r="CQ509" s="94"/>
      <c r="CR509" s="94"/>
      <c r="CS509" s="94"/>
      <c r="CT509" s="94"/>
      <c r="CU509" s="94"/>
      <c r="CV509" s="94"/>
      <c r="CW509" s="94"/>
      <c r="CX509" s="94"/>
      <c r="CY509" s="94"/>
      <c r="CZ509" s="94"/>
      <c r="DA509" s="94"/>
      <c r="DB509" s="94"/>
      <c r="DC509" s="94"/>
      <c r="DD509" s="94"/>
      <c r="DE509" s="94"/>
      <c r="DF509" s="94"/>
      <c r="DG509" s="94"/>
      <c r="DH509" s="94"/>
      <c r="DI509" s="94"/>
      <c r="DJ509" s="94"/>
      <c r="DK509" s="94"/>
      <c r="DL509" s="94"/>
      <c r="DM509" s="94"/>
      <c r="DN509" s="94"/>
      <c r="DO509" s="94"/>
      <c r="DP509" s="94"/>
      <c r="DQ509" s="95"/>
    </row>
    <row r="510" spans="58:121" ht="22.5" customHeight="1" thickTop="1" x14ac:dyDescent="0.35">
      <c r="BY510" s="137">
        <f t="shared" ref="BY510" si="1162">BQ511</f>
        <v>0.4166666666666668</v>
      </c>
      <c r="BZ510" s="138"/>
      <c r="CA510" s="69"/>
      <c r="CB510" s="69"/>
      <c r="CC510" s="69"/>
      <c r="CD510" s="69"/>
      <c r="CE510" s="69"/>
      <c r="CF510" s="69"/>
      <c r="CG510" s="69"/>
      <c r="CH510" s="69"/>
      <c r="CI510" s="69"/>
      <c r="CJ510" s="69"/>
      <c r="CK510" s="69"/>
      <c r="CL510" s="69"/>
      <c r="CM510" s="69"/>
      <c r="CN510" s="69"/>
      <c r="CO510" s="69"/>
      <c r="CP510" s="69"/>
      <c r="CQ510" s="69"/>
      <c r="CR510" s="69"/>
      <c r="CS510" s="69"/>
      <c r="CT510" s="69"/>
      <c r="CU510" s="69"/>
      <c r="CV510" s="69"/>
      <c r="CW510" s="69"/>
      <c r="CX510" s="69"/>
      <c r="CY510" s="69"/>
      <c r="CZ510" s="69"/>
      <c r="DA510" s="69"/>
      <c r="DB510" s="69"/>
      <c r="DC510" s="69"/>
      <c r="DD510" s="69"/>
      <c r="DE510" s="69"/>
      <c r="DF510" s="69"/>
      <c r="DG510" s="69"/>
      <c r="DH510" s="69"/>
      <c r="DI510" s="69"/>
      <c r="DJ510" s="69"/>
      <c r="DK510" s="69"/>
      <c r="DL510" s="69"/>
      <c r="DM510" s="70"/>
      <c r="DN510" s="70" t="s">
        <v>37</v>
      </c>
      <c r="DO510" s="69"/>
      <c r="DP510" s="70" t="str">
        <f t="shared" ref="DP510" si="1163">BT512</f>
        <v>B</v>
      </c>
      <c r="DQ510" s="71"/>
    </row>
    <row r="511" spans="58:121" ht="22.5" customHeight="1" x14ac:dyDescent="0.3">
      <c r="BP511" t="str">
        <f t="shared" ref="BP511:BW512" si="1164">Q12</f>
        <v>6. KOLO</v>
      </c>
      <c r="BQ511">
        <f t="shared" si="1164"/>
        <v>0.4166666666666668</v>
      </c>
      <c r="BR511">
        <f t="shared" si="1164"/>
        <v>32</v>
      </c>
      <c r="BS511" t="str">
        <f t="shared" si="1164"/>
        <v>HŘIŠTĚ</v>
      </c>
      <c r="BT511" t="str">
        <f t="shared" si="1164"/>
        <v>skupina</v>
      </c>
      <c r="BU511">
        <f t="shared" si="1164"/>
        <v>10</v>
      </c>
      <c r="BV511" t="str">
        <f t="shared" si="1164"/>
        <v>:</v>
      </c>
      <c r="BW511">
        <f t="shared" si="1164"/>
        <v>26</v>
      </c>
      <c r="BY511" s="72"/>
      <c r="BZ511" s="139" t="str">
        <f t="shared" ref="BZ511" si="1165">BP511</f>
        <v>6. KOLO</v>
      </c>
      <c r="CA511" s="139"/>
      <c r="CB511" s="139"/>
      <c r="CC511" s="139"/>
      <c r="CD511" s="73"/>
      <c r="CE511" s="140"/>
      <c r="CF511" s="140"/>
      <c r="CG511" s="73"/>
      <c r="CH511" s="73"/>
      <c r="CI511" s="73"/>
      <c r="CJ511" s="73"/>
      <c r="CK511" s="73"/>
      <c r="CL511" s="73"/>
      <c r="CM511" s="73"/>
      <c r="CN511" s="73"/>
      <c r="CO511" s="73"/>
      <c r="CP511" s="141">
        <f t="shared" ref="CP511" si="1166">BR511</f>
        <v>32</v>
      </c>
      <c r="CQ511" s="141"/>
      <c r="CR511" s="141"/>
      <c r="CS511" s="141"/>
      <c r="CT511" s="141"/>
      <c r="CU511" s="142" t="s">
        <v>9</v>
      </c>
      <c r="CV511" s="142"/>
      <c r="CW511" s="142"/>
      <c r="CX511" s="73"/>
      <c r="CY511" s="73"/>
      <c r="CZ511" s="73"/>
      <c r="DA511" s="73"/>
      <c r="DB511" s="73"/>
      <c r="DC511" s="73"/>
      <c r="DD511" s="73"/>
      <c r="DE511" s="73"/>
      <c r="DF511" s="73"/>
      <c r="DG511" s="73"/>
      <c r="DH511" s="73"/>
      <c r="DI511" s="73"/>
      <c r="DJ511" s="73"/>
      <c r="DK511" s="74"/>
      <c r="DL511" s="143" t="s">
        <v>10</v>
      </c>
      <c r="DM511" s="143"/>
      <c r="DN511" s="143"/>
      <c r="DO511" s="144">
        <f t="shared" ref="DO511" si="1167">BS512</f>
        <v>2</v>
      </c>
      <c r="DP511" s="144"/>
      <c r="DQ511" s="75"/>
    </row>
    <row r="512" spans="58:121" ht="22.5" customHeight="1" x14ac:dyDescent="0.3">
      <c r="BP512">
        <f t="shared" si="1164"/>
        <v>0</v>
      </c>
      <c r="BQ512">
        <f t="shared" si="1164"/>
        <v>0</v>
      </c>
      <c r="BR512" t="str">
        <f t="shared" si="1164"/>
        <v>zápas</v>
      </c>
      <c r="BS512">
        <f t="shared" si="1164"/>
        <v>2</v>
      </c>
      <c r="BT512" t="str">
        <f t="shared" si="1164"/>
        <v>B</v>
      </c>
      <c r="BU512" t="str">
        <f t="shared" ca="1" si="1164"/>
        <v>Masarykova "A"</v>
      </c>
      <c r="BV512">
        <f t="shared" si="1164"/>
        <v>0</v>
      </c>
      <c r="BW512" t="str">
        <f t="shared" ca="1" si="1164"/>
        <v>Býchory "B"</v>
      </c>
      <c r="BY512" s="72"/>
      <c r="BZ512" s="139"/>
      <c r="CA512" s="139"/>
      <c r="CB512" s="139"/>
      <c r="CC512" s="139"/>
      <c r="CD512" s="73"/>
      <c r="CE512" s="140"/>
      <c r="CF512" s="140"/>
      <c r="CG512" s="73"/>
      <c r="CH512" s="73"/>
      <c r="CI512" s="73"/>
      <c r="CJ512" s="73"/>
      <c r="CK512" s="73"/>
      <c r="CL512" s="73"/>
      <c r="CM512" s="73"/>
      <c r="CN512" s="73"/>
      <c r="CO512" s="73"/>
      <c r="CP512" s="141"/>
      <c r="CQ512" s="141"/>
      <c r="CR512" s="141"/>
      <c r="CS512" s="141"/>
      <c r="CT512" s="141"/>
      <c r="CU512" s="142"/>
      <c r="CV512" s="142"/>
      <c r="CW512" s="142"/>
      <c r="CX512" s="73"/>
      <c r="CY512" s="73"/>
      <c r="CZ512" s="73"/>
      <c r="DA512" s="73"/>
      <c r="DB512" s="73"/>
      <c r="DC512" s="73"/>
      <c r="DD512" s="73"/>
      <c r="DE512" s="73"/>
      <c r="DF512" s="73"/>
      <c r="DG512" s="73"/>
      <c r="DH512" s="73"/>
      <c r="DI512" s="73"/>
      <c r="DJ512" s="73"/>
      <c r="DK512" s="74"/>
      <c r="DL512" s="143"/>
      <c r="DM512" s="143"/>
      <c r="DN512" s="143"/>
      <c r="DO512" s="144"/>
      <c r="DP512" s="144"/>
      <c r="DQ512" s="75"/>
    </row>
    <row r="513" spans="68:121" ht="22.5" customHeight="1" x14ac:dyDescent="0.3">
      <c r="BY513" s="72"/>
      <c r="BZ513" s="76"/>
      <c r="CA513" s="76"/>
      <c r="CB513" s="76"/>
      <c r="CC513" s="76"/>
      <c r="CD513" s="130" t="s">
        <v>13</v>
      </c>
      <c r="CE513" s="130"/>
      <c r="CF513" s="77">
        <f t="shared" ref="CF513" si="1168">BU511</f>
        <v>10</v>
      </c>
      <c r="CG513" s="78" t="s">
        <v>14</v>
      </c>
      <c r="CH513" s="131" t="str">
        <f t="shared" ref="CH513" ca="1" si="1169">BU512</f>
        <v>Masarykova "A"</v>
      </c>
      <c r="CI513" s="131"/>
      <c r="CJ513" s="131"/>
      <c r="CK513" s="131"/>
      <c r="CL513" s="131"/>
      <c r="CM513" s="131"/>
      <c r="CN513" s="131"/>
      <c r="CO513" s="131"/>
      <c r="CP513" s="131"/>
      <c r="CQ513" s="131"/>
      <c r="CR513" s="131"/>
      <c r="CS513" s="131"/>
      <c r="CT513" s="131"/>
      <c r="CU513" s="76"/>
      <c r="CV513" s="76"/>
      <c r="CW513" s="76"/>
      <c r="CX513" s="76"/>
      <c r="CY513" s="76"/>
      <c r="CZ513" s="130" t="s">
        <v>13</v>
      </c>
      <c r="DA513" s="130"/>
      <c r="DB513" s="77">
        <f t="shared" ref="DB513" si="1170">BW511</f>
        <v>26</v>
      </c>
      <c r="DC513" s="78" t="s">
        <v>14</v>
      </c>
      <c r="DD513" s="131" t="str">
        <f t="shared" ref="DD513" ca="1" si="1171">BW512</f>
        <v>Býchory "B"</v>
      </c>
      <c r="DE513" s="131"/>
      <c r="DF513" s="131"/>
      <c r="DG513" s="131"/>
      <c r="DH513" s="131"/>
      <c r="DI513" s="131"/>
      <c r="DJ513" s="131"/>
      <c r="DK513" s="131"/>
      <c r="DL513" s="131"/>
      <c r="DM513" s="131"/>
      <c r="DN513" s="131"/>
      <c r="DO513" s="131"/>
      <c r="DP513" s="131"/>
      <c r="DQ513" s="75"/>
    </row>
    <row r="514" spans="68:121" ht="22.5" customHeight="1" x14ac:dyDescent="0.3">
      <c r="BY514" s="72"/>
      <c r="BZ514" s="76"/>
      <c r="CA514" s="76"/>
      <c r="CB514" s="76"/>
      <c r="CC514" s="76"/>
      <c r="CD514" s="76"/>
      <c r="CE514" s="76"/>
      <c r="CF514" s="76"/>
      <c r="CG514" s="76"/>
      <c r="CH514" s="76"/>
      <c r="CI514" s="76"/>
      <c r="CJ514" s="76"/>
      <c r="CK514" s="76"/>
      <c r="CL514" s="76"/>
      <c r="CM514" s="76"/>
      <c r="CN514" s="76"/>
      <c r="CO514" s="76"/>
      <c r="CP514" s="76"/>
      <c r="CQ514" s="76"/>
      <c r="CR514" s="76"/>
      <c r="CS514" s="76"/>
      <c r="CT514" s="76"/>
      <c r="CU514" s="76"/>
      <c r="CV514" s="76"/>
      <c r="CW514" s="76"/>
      <c r="CX514" s="76"/>
      <c r="CY514" s="76"/>
      <c r="CZ514" s="76"/>
      <c r="DA514" s="76"/>
      <c r="DB514" s="76"/>
      <c r="DC514" s="76"/>
      <c r="DD514" s="76"/>
      <c r="DE514" s="76"/>
      <c r="DF514" s="76"/>
      <c r="DG514" s="76"/>
      <c r="DH514" s="76"/>
      <c r="DI514" s="76"/>
      <c r="DJ514" s="76"/>
      <c r="DK514" s="79"/>
      <c r="DL514" s="79"/>
      <c r="DM514" s="79"/>
      <c r="DN514" s="79"/>
      <c r="DO514" s="79"/>
      <c r="DP514" s="79"/>
      <c r="DQ514" s="75"/>
    </row>
    <row r="515" spans="68:121" ht="22.5" customHeight="1" x14ac:dyDescent="0.4">
      <c r="BY515" s="72"/>
      <c r="BZ515" s="80" t="s">
        <v>17</v>
      </c>
      <c r="CA515" s="81">
        <f t="shared" ref="CA515" si="1172">CF513</f>
        <v>10</v>
      </c>
      <c r="CB515" s="82" t="s">
        <v>8</v>
      </c>
      <c r="CC515" s="83">
        <v>1</v>
      </c>
      <c r="CD515" s="83">
        <v>2</v>
      </c>
      <c r="CE515" s="83">
        <v>3</v>
      </c>
      <c r="CF515" s="83">
        <v>4</v>
      </c>
      <c r="CG515" s="83">
        <v>5</v>
      </c>
      <c r="CH515" s="83">
        <v>6</v>
      </c>
      <c r="CI515" s="83">
        <v>7</v>
      </c>
      <c r="CJ515" s="83">
        <v>8</v>
      </c>
      <c r="CK515" s="83">
        <v>9</v>
      </c>
      <c r="CL515" s="83">
        <v>10</v>
      </c>
      <c r="CM515" s="83">
        <v>11</v>
      </c>
      <c r="CN515" s="83">
        <v>12</v>
      </c>
      <c r="CO515" s="83">
        <v>13</v>
      </c>
      <c r="CP515" s="83">
        <v>14</v>
      </c>
      <c r="CQ515" s="83">
        <v>15</v>
      </c>
      <c r="CR515" s="83">
        <v>16</v>
      </c>
      <c r="CS515" s="83">
        <v>17</v>
      </c>
      <c r="CT515" s="83">
        <v>18</v>
      </c>
      <c r="CU515" s="83">
        <v>19</v>
      </c>
      <c r="CV515" s="83">
        <v>20</v>
      </c>
      <c r="CW515" s="83">
        <v>21</v>
      </c>
      <c r="CX515" s="83">
        <v>22</v>
      </c>
      <c r="CY515" s="83">
        <v>23</v>
      </c>
      <c r="CZ515" s="83">
        <v>24</v>
      </c>
      <c r="DA515" s="83">
        <v>25</v>
      </c>
      <c r="DB515" s="83">
        <v>26</v>
      </c>
      <c r="DC515" s="83">
        <v>27</v>
      </c>
      <c r="DD515" s="83">
        <v>28</v>
      </c>
      <c r="DE515" s="83">
        <v>29</v>
      </c>
      <c r="DF515" s="83">
        <v>30</v>
      </c>
      <c r="DG515" s="83">
        <v>31</v>
      </c>
      <c r="DH515" s="83">
        <v>32</v>
      </c>
      <c r="DI515" s="83">
        <v>33</v>
      </c>
      <c r="DJ515" s="83">
        <v>34</v>
      </c>
      <c r="DK515" s="84">
        <v>35</v>
      </c>
      <c r="DL515" s="84">
        <v>36</v>
      </c>
      <c r="DM515" s="84">
        <v>37</v>
      </c>
      <c r="DN515" s="84">
        <v>38</v>
      </c>
      <c r="DO515" s="84">
        <v>39</v>
      </c>
      <c r="DP515" s="84">
        <v>40</v>
      </c>
      <c r="DQ515" s="75"/>
    </row>
    <row r="516" spans="68:121" ht="22.5" customHeight="1" x14ac:dyDescent="0.3">
      <c r="BY516" s="72"/>
      <c r="BZ516" s="85"/>
      <c r="CA516" s="86"/>
      <c r="CB516" s="87"/>
      <c r="CC516" s="88"/>
      <c r="CD516" s="88"/>
      <c r="CE516" s="88"/>
      <c r="CF516" s="88"/>
      <c r="CG516" s="88"/>
      <c r="CH516" s="88"/>
      <c r="CI516" s="88"/>
      <c r="CJ516" s="88"/>
      <c r="CK516" s="88"/>
      <c r="CL516" s="88"/>
      <c r="CM516" s="88"/>
      <c r="CN516" s="88"/>
      <c r="CO516" s="88"/>
      <c r="CP516" s="88"/>
      <c r="CQ516" s="88"/>
      <c r="CR516" s="88"/>
      <c r="CS516" s="88"/>
      <c r="CT516" s="88"/>
      <c r="CU516" s="88"/>
      <c r="CV516" s="88"/>
      <c r="CW516" s="88"/>
      <c r="CX516" s="88"/>
      <c r="CY516" s="88"/>
      <c r="CZ516" s="88"/>
      <c r="DA516" s="88"/>
      <c r="DB516" s="88"/>
      <c r="DC516" s="88"/>
      <c r="DD516" s="88"/>
      <c r="DE516" s="88"/>
      <c r="DF516" s="88"/>
      <c r="DG516" s="88"/>
      <c r="DH516" s="88"/>
      <c r="DI516" s="88"/>
      <c r="DJ516" s="88"/>
      <c r="DK516" s="89"/>
      <c r="DL516" s="89"/>
      <c r="DM516" s="89"/>
      <c r="DN516" s="89"/>
      <c r="DO516" s="89"/>
      <c r="DP516" s="89"/>
      <c r="DQ516" s="75"/>
    </row>
    <row r="517" spans="68:121" ht="22.5" customHeight="1" x14ac:dyDescent="0.4">
      <c r="BY517" s="72"/>
      <c r="BZ517" s="90" t="s">
        <v>17</v>
      </c>
      <c r="CA517" s="91">
        <f t="shared" ref="CA517" si="1173">DB513</f>
        <v>26</v>
      </c>
      <c r="CB517" s="92" t="s">
        <v>8</v>
      </c>
      <c r="CC517" s="83">
        <v>1</v>
      </c>
      <c r="CD517" s="83">
        <v>2</v>
      </c>
      <c r="CE517" s="83">
        <v>3</v>
      </c>
      <c r="CF517" s="83">
        <v>4</v>
      </c>
      <c r="CG517" s="83">
        <v>5</v>
      </c>
      <c r="CH517" s="83">
        <v>6</v>
      </c>
      <c r="CI517" s="83">
        <v>7</v>
      </c>
      <c r="CJ517" s="83">
        <v>8</v>
      </c>
      <c r="CK517" s="83">
        <v>9</v>
      </c>
      <c r="CL517" s="83">
        <v>10</v>
      </c>
      <c r="CM517" s="83">
        <v>11</v>
      </c>
      <c r="CN517" s="83">
        <v>12</v>
      </c>
      <c r="CO517" s="83">
        <v>13</v>
      </c>
      <c r="CP517" s="83">
        <v>14</v>
      </c>
      <c r="CQ517" s="83">
        <v>15</v>
      </c>
      <c r="CR517" s="83">
        <v>16</v>
      </c>
      <c r="CS517" s="83">
        <v>17</v>
      </c>
      <c r="CT517" s="83">
        <v>18</v>
      </c>
      <c r="CU517" s="83">
        <v>19</v>
      </c>
      <c r="CV517" s="83">
        <v>20</v>
      </c>
      <c r="CW517" s="83">
        <v>21</v>
      </c>
      <c r="CX517" s="83">
        <v>22</v>
      </c>
      <c r="CY517" s="83">
        <v>23</v>
      </c>
      <c r="CZ517" s="83">
        <v>24</v>
      </c>
      <c r="DA517" s="83">
        <v>25</v>
      </c>
      <c r="DB517" s="83">
        <v>26</v>
      </c>
      <c r="DC517" s="83">
        <v>27</v>
      </c>
      <c r="DD517" s="83">
        <v>28</v>
      </c>
      <c r="DE517" s="83">
        <v>29</v>
      </c>
      <c r="DF517" s="83">
        <v>30</v>
      </c>
      <c r="DG517" s="83">
        <v>31</v>
      </c>
      <c r="DH517" s="83">
        <v>32</v>
      </c>
      <c r="DI517" s="83">
        <v>33</v>
      </c>
      <c r="DJ517" s="83">
        <v>34</v>
      </c>
      <c r="DK517" s="84">
        <v>35</v>
      </c>
      <c r="DL517" s="84">
        <v>36</v>
      </c>
      <c r="DM517" s="84">
        <v>37</v>
      </c>
      <c r="DN517" s="84">
        <v>38</v>
      </c>
      <c r="DO517" s="84">
        <v>39</v>
      </c>
      <c r="DP517" s="84">
        <v>40</v>
      </c>
      <c r="DQ517" s="75"/>
    </row>
    <row r="518" spans="68:121" ht="22.5" customHeight="1" thickBot="1" x14ac:dyDescent="0.35">
      <c r="BY518" s="93"/>
      <c r="BZ518" s="94"/>
      <c r="CA518" s="94"/>
      <c r="CB518" s="94"/>
      <c r="CC518" s="94"/>
      <c r="CD518" s="94"/>
      <c r="CE518" s="94"/>
      <c r="CF518" s="94"/>
      <c r="CG518" s="94"/>
      <c r="CH518" s="94"/>
      <c r="CI518" s="94"/>
      <c r="CJ518" s="94"/>
      <c r="CK518" s="94"/>
      <c r="CL518" s="94"/>
      <c r="CM518" s="94"/>
      <c r="CN518" s="94"/>
      <c r="CO518" s="94"/>
      <c r="CP518" s="94"/>
      <c r="CQ518" s="94"/>
      <c r="CR518" s="94"/>
      <c r="CS518" s="94"/>
      <c r="CT518" s="94"/>
      <c r="CU518" s="94"/>
      <c r="CV518" s="94"/>
      <c r="CW518" s="94"/>
      <c r="CX518" s="94"/>
      <c r="CY518" s="94"/>
      <c r="CZ518" s="94"/>
      <c r="DA518" s="94"/>
      <c r="DB518" s="94"/>
      <c r="DC518" s="94"/>
      <c r="DD518" s="94"/>
      <c r="DE518" s="94"/>
      <c r="DF518" s="94"/>
      <c r="DG518" s="94"/>
      <c r="DH518" s="94"/>
      <c r="DI518" s="94"/>
      <c r="DJ518" s="94"/>
      <c r="DK518" s="94"/>
      <c r="DL518" s="94"/>
      <c r="DM518" s="94"/>
      <c r="DN518" s="94"/>
      <c r="DO518" s="94"/>
      <c r="DP518" s="94"/>
      <c r="DQ518" s="95"/>
    </row>
    <row r="519" spans="68:121" ht="22.5" customHeight="1" thickTop="1" x14ac:dyDescent="0.35">
      <c r="BY519" s="137">
        <f t="shared" ref="BY519" si="1174">BQ520</f>
        <v>0.42500000000000016</v>
      </c>
      <c r="BZ519" s="138"/>
      <c r="CA519" s="69"/>
      <c r="CB519" s="69"/>
      <c r="CC519" s="69"/>
      <c r="CD519" s="69"/>
      <c r="CE519" s="69"/>
      <c r="CF519" s="69"/>
      <c r="CG519" s="69"/>
      <c r="CH519" s="69"/>
      <c r="CI519" s="69"/>
      <c r="CJ519" s="69"/>
      <c r="CK519" s="69"/>
      <c r="CL519" s="69"/>
      <c r="CM519" s="69"/>
      <c r="CN519" s="69"/>
      <c r="CO519" s="69"/>
      <c r="CP519" s="69"/>
      <c r="CQ519" s="69"/>
      <c r="CR519" s="69"/>
      <c r="CS519" s="69"/>
      <c r="CT519" s="69"/>
      <c r="CU519" s="69"/>
      <c r="CV519" s="69"/>
      <c r="CW519" s="69"/>
      <c r="CX519" s="69"/>
      <c r="CY519" s="69"/>
      <c r="CZ519" s="69"/>
      <c r="DA519" s="69"/>
      <c r="DB519" s="69"/>
      <c r="DC519" s="69"/>
      <c r="DD519" s="69"/>
      <c r="DE519" s="69"/>
      <c r="DF519" s="69"/>
      <c r="DG519" s="69"/>
      <c r="DH519" s="69"/>
      <c r="DI519" s="69"/>
      <c r="DJ519" s="69"/>
      <c r="DK519" s="69"/>
      <c r="DL519" s="69"/>
      <c r="DM519" s="70"/>
      <c r="DN519" s="70" t="s">
        <v>37</v>
      </c>
      <c r="DO519" s="69"/>
      <c r="DP519" s="70" t="str">
        <f t="shared" ref="DP519" si="1175">BT521</f>
        <v>A</v>
      </c>
      <c r="DQ519" s="71"/>
    </row>
    <row r="520" spans="68:121" ht="22.5" customHeight="1" x14ac:dyDescent="0.3">
      <c r="BP520" t="str">
        <f t="shared" ref="BP520:BW521" si="1176">Q14</f>
        <v>7. KOLO</v>
      </c>
      <c r="BQ520">
        <f t="shared" si="1176"/>
        <v>0.42500000000000016</v>
      </c>
      <c r="BR520">
        <f t="shared" si="1176"/>
        <v>38</v>
      </c>
      <c r="BS520" t="str">
        <f t="shared" si="1176"/>
        <v>HŘIŠTĚ</v>
      </c>
      <c r="BT520" t="str">
        <f t="shared" si="1176"/>
        <v>skupina</v>
      </c>
      <c r="BU520">
        <f t="shared" si="1176"/>
        <v>9</v>
      </c>
      <c r="BV520" t="str">
        <f t="shared" si="1176"/>
        <v>:</v>
      </c>
      <c r="BW520">
        <f t="shared" si="1176"/>
        <v>25</v>
      </c>
      <c r="BY520" s="72"/>
      <c r="BZ520" s="139" t="str">
        <f t="shared" ref="BZ520" si="1177">BP520</f>
        <v>7. KOLO</v>
      </c>
      <c r="CA520" s="139"/>
      <c r="CB520" s="139"/>
      <c r="CC520" s="139"/>
      <c r="CD520" s="73"/>
      <c r="CE520" s="140"/>
      <c r="CF520" s="140"/>
      <c r="CG520" s="73"/>
      <c r="CH520" s="73"/>
      <c r="CI520" s="73"/>
      <c r="CJ520" s="73"/>
      <c r="CK520" s="73"/>
      <c r="CL520" s="73"/>
      <c r="CM520" s="73"/>
      <c r="CN520" s="73"/>
      <c r="CO520" s="73"/>
      <c r="CP520" s="141">
        <f t="shared" ref="CP520" si="1178">BR520</f>
        <v>38</v>
      </c>
      <c r="CQ520" s="141"/>
      <c r="CR520" s="141"/>
      <c r="CS520" s="141"/>
      <c r="CT520" s="141"/>
      <c r="CU520" s="142" t="s">
        <v>9</v>
      </c>
      <c r="CV520" s="142"/>
      <c r="CW520" s="142"/>
      <c r="CX520" s="73"/>
      <c r="CY520" s="73"/>
      <c r="CZ520" s="73"/>
      <c r="DA520" s="73"/>
      <c r="DB520" s="73"/>
      <c r="DC520" s="73"/>
      <c r="DD520" s="73"/>
      <c r="DE520" s="73"/>
      <c r="DF520" s="73"/>
      <c r="DG520" s="73"/>
      <c r="DH520" s="73"/>
      <c r="DI520" s="73"/>
      <c r="DJ520" s="73"/>
      <c r="DK520" s="74"/>
      <c r="DL520" s="143" t="s">
        <v>10</v>
      </c>
      <c r="DM520" s="143"/>
      <c r="DN520" s="143"/>
      <c r="DO520" s="144">
        <f t="shared" ref="DO520" si="1179">BS521</f>
        <v>2</v>
      </c>
      <c r="DP520" s="144"/>
      <c r="DQ520" s="75"/>
    </row>
    <row r="521" spans="68:121" ht="22.5" customHeight="1" x14ac:dyDescent="0.3">
      <c r="BP521">
        <f t="shared" si="1176"/>
        <v>0</v>
      </c>
      <c r="BQ521">
        <f t="shared" si="1176"/>
        <v>0</v>
      </c>
      <c r="BR521" t="str">
        <f t="shared" si="1176"/>
        <v>zápas</v>
      </c>
      <c r="BS521">
        <f t="shared" si="1176"/>
        <v>2</v>
      </c>
      <c r="BT521" t="str">
        <f t="shared" si="1176"/>
        <v>A</v>
      </c>
      <c r="BU521" t="str">
        <f t="shared" ca="1" si="1176"/>
        <v>Ovčárecká "A"</v>
      </c>
      <c r="BV521">
        <f t="shared" si="1176"/>
        <v>0</v>
      </c>
      <c r="BW521" t="str">
        <f t="shared" ca="1" si="1176"/>
        <v>Týnec n.L. "A"</v>
      </c>
      <c r="BY521" s="72"/>
      <c r="BZ521" s="139"/>
      <c r="CA521" s="139"/>
      <c r="CB521" s="139"/>
      <c r="CC521" s="139"/>
      <c r="CD521" s="73"/>
      <c r="CE521" s="140"/>
      <c r="CF521" s="140"/>
      <c r="CG521" s="73"/>
      <c r="CH521" s="73"/>
      <c r="CI521" s="73"/>
      <c r="CJ521" s="73"/>
      <c r="CK521" s="73"/>
      <c r="CL521" s="73"/>
      <c r="CM521" s="73"/>
      <c r="CN521" s="73"/>
      <c r="CO521" s="73"/>
      <c r="CP521" s="141"/>
      <c r="CQ521" s="141"/>
      <c r="CR521" s="141"/>
      <c r="CS521" s="141"/>
      <c r="CT521" s="141"/>
      <c r="CU521" s="142"/>
      <c r="CV521" s="142"/>
      <c r="CW521" s="142"/>
      <c r="CX521" s="73"/>
      <c r="CY521" s="73"/>
      <c r="CZ521" s="73"/>
      <c r="DA521" s="73"/>
      <c r="DB521" s="73"/>
      <c r="DC521" s="73"/>
      <c r="DD521" s="73"/>
      <c r="DE521" s="73"/>
      <c r="DF521" s="73"/>
      <c r="DG521" s="73"/>
      <c r="DH521" s="73"/>
      <c r="DI521" s="73"/>
      <c r="DJ521" s="73"/>
      <c r="DK521" s="74"/>
      <c r="DL521" s="143"/>
      <c r="DM521" s="143"/>
      <c r="DN521" s="143"/>
      <c r="DO521" s="144"/>
      <c r="DP521" s="144"/>
      <c r="DQ521" s="75"/>
    </row>
    <row r="522" spans="68:121" ht="22.5" customHeight="1" x14ac:dyDescent="0.3">
      <c r="BY522" s="72"/>
      <c r="BZ522" s="76"/>
      <c r="CA522" s="76"/>
      <c r="CB522" s="76"/>
      <c r="CC522" s="76"/>
      <c r="CD522" s="130" t="s">
        <v>13</v>
      </c>
      <c r="CE522" s="130"/>
      <c r="CF522" s="77">
        <f t="shared" ref="CF522" si="1180">BU520</f>
        <v>9</v>
      </c>
      <c r="CG522" s="78" t="s">
        <v>14</v>
      </c>
      <c r="CH522" s="131" t="str">
        <f t="shared" ref="CH522" ca="1" si="1181">BU521</f>
        <v>Ovčárecká "A"</v>
      </c>
      <c r="CI522" s="131"/>
      <c r="CJ522" s="131"/>
      <c r="CK522" s="131"/>
      <c r="CL522" s="131"/>
      <c r="CM522" s="131"/>
      <c r="CN522" s="131"/>
      <c r="CO522" s="131"/>
      <c r="CP522" s="131"/>
      <c r="CQ522" s="131"/>
      <c r="CR522" s="131"/>
      <c r="CS522" s="131"/>
      <c r="CT522" s="131"/>
      <c r="CU522" s="76"/>
      <c r="CV522" s="76"/>
      <c r="CW522" s="76"/>
      <c r="CX522" s="76"/>
      <c r="CY522" s="76"/>
      <c r="CZ522" s="130" t="s">
        <v>13</v>
      </c>
      <c r="DA522" s="130"/>
      <c r="DB522" s="77">
        <f t="shared" ref="DB522" si="1182">BW520</f>
        <v>25</v>
      </c>
      <c r="DC522" s="78" t="s">
        <v>14</v>
      </c>
      <c r="DD522" s="131" t="str">
        <f t="shared" ref="DD522" ca="1" si="1183">BW521</f>
        <v>Týnec n.L. "A"</v>
      </c>
      <c r="DE522" s="131"/>
      <c r="DF522" s="131"/>
      <c r="DG522" s="131"/>
      <c r="DH522" s="131"/>
      <c r="DI522" s="131"/>
      <c r="DJ522" s="131"/>
      <c r="DK522" s="131"/>
      <c r="DL522" s="131"/>
      <c r="DM522" s="131"/>
      <c r="DN522" s="131"/>
      <c r="DO522" s="131"/>
      <c r="DP522" s="131"/>
      <c r="DQ522" s="75"/>
    </row>
    <row r="523" spans="68:121" ht="22.5" customHeight="1" x14ac:dyDescent="0.3">
      <c r="BY523" s="72"/>
      <c r="BZ523" s="76"/>
      <c r="CA523" s="76"/>
      <c r="CB523" s="76"/>
      <c r="CC523" s="76"/>
      <c r="CD523" s="76"/>
      <c r="CE523" s="76"/>
      <c r="CF523" s="76"/>
      <c r="CG523" s="76"/>
      <c r="CH523" s="76"/>
      <c r="CI523" s="76"/>
      <c r="CJ523" s="76"/>
      <c r="CK523" s="76"/>
      <c r="CL523" s="76"/>
      <c r="CM523" s="76"/>
      <c r="CN523" s="76"/>
      <c r="CO523" s="76"/>
      <c r="CP523" s="76"/>
      <c r="CQ523" s="76"/>
      <c r="CR523" s="76"/>
      <c r="CS523" s="76"/>
      <c r="CT523" s="76"/>
      <c r="CU523" s="76"/>
      <c r="CV523" s="76"/>
      <c r="CW523" s="76"/>
      <c r="CX523" s="76"/>
      <c r="CY523" s="76"/>
      <c r="CZ523" s="76"/>
      <c r="DA523" s="76"/>
      <c r="DB523" s="76"/>
      <c r="DC523" s="76"/>
      <c r="DD523" s="76"/>
      <c r="DE523" s="76"/>
      <c r="DF523" s="76"/>
      <c r="DG523" s="76"/>
      <c r="DH523" s="76"/>
      <c r="DI523" s="76"/>
      <c r="DJ523" s="76"/>
      <c r="DK523" s="79"/>
      <c r="DL523" s="79"/>
      <c r="DM523" s="79"/>
      <c r="DN523" s="79"/>
      <c r="DO523" s="79"/>
      <c r="DP523" s="79"/>
      <c r="DQ523" s="75"/>
    </row>
    <row r="524" spans="68:121" ht="22.5" customHeight="1" x14ac:dyDescent="0.4">
      <c r="BY524" s="72"/>
      <c r="BZ524" s="80" t="s">
        <v>17</v>
      </c>
      <c r="CA524" s="81">
        <f t="shared" ref="CA524" si="1184">CF522</f>
        <v>9</v>
      </c>
      <c r="CB524" s="82" t="s">
        <v>8</v>
      </c>
      <c r="CC524" s="83">
        <v>1</v>
      </c>
      <c r="CD524" s="83">
        <v>2</v>
      </c>
      <c r="CE524" s="83">
        <v>3</v>
      </c>
      <c r="CF524" s="83">
        <v>4</v>
      </c>
      <c r="CG524" s="83">
        <v>5</v>
      </c>
      <c r="CH524" s="83">
        <v>6</v>
      </c>
      <c r="CI524" s="83">
        <v>7</v>
      </c>
      <c r="CJ524" s="83">
        <v>8</v>
      </c>
      <c r="CK524" s="83">
        <v>9</v>
      </c>
      <c r="CL524" s="83">
        <v>10</v>
      </c>
      <c r="CM524" s="83">
        <v>11</v>
      </c>
      <c r="CN524" s="83">
        <v>12</v>
      </c>
      <c r="CO524" s="83">
        <v>13</v>
      </c>
      <c r="CP524" s="83">
        <v>14</v>
      </c>
      <c r="CQ524" s="83">
        <v>15</v>
      </c>
      <c r="CR524" s="83">
        <v>16</v>
      </c>
      <c r="CS524" s="83">
        <v>17</v>
      </c>
      <c r="CT524" s="83">
        <v>18</v>
      </c>
      <c r="CU524" s="83">
        <v>19</v>
      </c>
      <c r="CV524" s="83">
        <v>20</v>
      </c>
      <c r="CW524" s="83">
        <v>21</v>
      </c>
      <c r="CX524" s="83">
        <v>22</v>
      </c>
      <c r="CY524" s="83">
        <v>23</v>
      </c>
      <c r="CZ524" s="83">
        <v>24</v>
      </c>
      <c r="DA524" s="83">
        <v>25</v>
      </c>
      <c r="DB524" s="83">
        <v>26</v>
      </c>
      <c r="DC524" s="83">
        <v>27</v>
      </c>
      <c r="DD524" s="83">
        <v>28</v>
      </c>
      <c r="DE524" s="83">
        <v>29</v>
      </c>
      <c r="DF524" s="83">
        <v>30</v>
      </c>
      <c r="DG524" s="83">
        <v>31</v>
      </c>
      <c r="DH524" s="83">
        <v>32</v>
      </c>
      <c r="DI524" s="83">
        <v>33</v>
      </c>
      <c r="DJ524" s="83">
        <v>34</v>
      </c>
      <c r="DK524" s="84">
        <v>35</v>
      </c>
      <c r="DL524" s="84">
        <v>36</v>
      </c>
      <c r="DM524" s="84">
        <v>37</v>
      </c>
      <c r="DN524" s="84">
        <v>38</v>
      </c>
      <c r="DO524" s="84">
        <v>39</v>
      </c>
      <c r="DP524" s="84">
        <v>40</v>
      </c>
      <c r="DQ524" s="75"/>
    </row>
    <row r="525" spans="68:121" ht="22.5" customHeight="1" x14ac:dyDescent="0.3">
      <c r="BY525" s="72"/>
      <c r="BZ525" s="85"/>
      <c r="CA525" s="86"/>
      <c r="CB525" s="87"/>
      <c r="CC525" s="88"/>
      <c r="CD525" s="88"/>
      <c r="CE525" s="88"/>
      <c r="CF525" s="88"/>
      <c r="CG525" s="88"/>
      <c r="CH525" s="88"/>
      <c r="CI525" s="88"/>
      <c r="CJ525" s="88"/>
      <c r="CK525" s="88"/>
      <c r="CL525" s="88"/>
      <c r="CM525" s="88"/>
      <c r="CN525" s="88"/>
      <c r="CO525" s="88"/>
      <c r="CP525" s="88"/>
      <c r="CQ525" s="88"/>
      <c r="CR525" s="88"/>
      <c r="CS525" s="88"/>
      <c r="CT525" s="88"/>
      <c r="CU525" s="88"/>
      <c r="CV525" s="88"/>
      <c r="CW525" s="88"/>
      <c r="CX525" s="88"/>
      <c r="CY525" s="88"/>
      <c r="CZ525" s="88"/>
      <c r="DA525" s="88"/>
      <c r="DB525" s="88"/>
      <c r="DC525" s="88"/>
      <c r="DD525" s="88"/>
      <c r="DE525" s="88"/>
      <c r="DF525" s="88"/>
      <c r="DG525" s="88"/>
      <c r="DH525" s="88"/>
      <c r="DI525" s="88"/>
      <c r="DJ525" s="88"/>
      <c r="DK525" s="89"/>
      <c r="DL525" s="89"/>
      <c r="DM525" s="89"/>
      <c r="DN525" s="89"/>
      <c r="DO525" s="89"/>
      <c r="DP525" s="89"/>
      <c r="DQ525" s="75"/>
    </row>
    <row r="526" spans="68:121" ht="22.5" customHeight="1" x14ac:dyDescent="0.4">
      <c r="BY526" s="72"/>
      <c r="BZ526" s="90" t="s">
        <v>17</v>
      </c>
      <c r="CA526" s="91">
        <f t="shared" ref="CA526" si="1185">DB522</f>
        <v>25</v>
      </c>
      <c r="CB526" s="92" t="s">
        <v>8</v>
      </c>
      <c r="CC526" s="83">
        <v>1</v>
      </c>
      <c r="CD526" s="83">
        <v>2</v>
      </c>
      <c r="CE526" s="83">
        <v>3</v>
      </c>
      <c r="CF526" s="83">
        <v>4</v>
      </c>
      <c r="CG526" s="83">
        <v>5</v>
      </c>
      <c r="CH526" s="83">
        <v>6</v>
      </c>
      <c r="CI526" s="83">
        <v>7</v>
      </c>
      <c r="CJ526" s="83">
        <v>8</v>
      </c>
      <c r="CK526" s="83">
        <v>9</v>
      </c>
      <c r="CL526" s="83">
        <v>10</v>
      </c>
      <c r="CM526" s="83">
        <v>11</v>
      </c>
      <c r="CN526" s="83">
        <v>12</v>
      </c>
      <c r="CO526" s="83">
        <v>13</v>
      </c>
      <c r="CP526" s="83">
        <v>14</v>
      </c>
      <c r="CQ526" s="83">
        <v>15</v>
      </c>
      <c r="CR526" s="83">
        <v>16</v>
      </c>
      <c r="CS526" s="83">
        <v>17</v>
      </c>
      <c r="CT526" s="83">
        <v>18</v>
      </c>
      <c r="CU526" s="83">
        <v>19</v>
      </c>
      <c r="CV526" s="83">
        <v>20</v>
      </c>
      <c r="CW526" s="83">
        <v>21</v>
      </c>
      <c r="CX526" s="83">
        <v>22</v>
      </c>
      <c r="CY526" s="83">
        <v>23</v>
      </c>
      <c r="CZ526" s="83">
        <v>24</v>
      </c>
      <c r="DA526" s="83">
        <v>25</v>
      </c>
      <c r="DB526" s="83">
        <v>26</v>
      </c>
      <c r="DC526" s="83">
        <v>27</v>
      </c>
      <c r="DD526" s="83">
        <v>28</v>
      </c>
      <c r="DE526" s="83">
        <v>29</v>
      </c>
      <c r="DF526" s="83">
        <v>30</v>
      </c>
      <c r="DG526" s="83">
        <v>31</v>
      </c>
      <c r="DH526" s="83">
        <v>32</v>
      </c>
      <c r="DI526" s="83">
        <v>33</v>
      </c>
      <c r="DJ526" s="83">
        <v>34</v>
      </c>
      <c r="DK526" s="84">
        <v>35</v>
      </c>
      <c r="DL526" s="84">
        <v>36</v>
      </c>
      <c r="DM526" s="84">
        <v>37</v>
      </c>
      <c r="DN526" s="84">
        <v>38</v>
      </c>
      <c r="DO526" s="84">
        <v>39</v>
      </c>
      <c r="DP526" s="84">
        <v>40</v>
      </c>
      <c r="DQ526" s="75"/>
    </row>
    <row r="527" spans="68:121" ht="22.5" customHeight="1" thickBot="1" x14ac:dyDescent="0.35">
      <c r="BY527" s="93"/>
      <c r="BZ527" s="94"/>
      <c r="CA527" s="94"/>
      <c r="CB527" s="94"/>
      <c r="CC527" s="94"/>
      <c r="CD527" s="94"/>
      <c r="CE527" s="94"/>
      <c r="CF527" s="94"/>
      <c r="CG527" s="94"/>
      <c r="CH527" s="94"/>
      <c r="CI527" s="94"/>
      <c r="CJ527" s="94"/>
      <c r="CK527" s="94"/>
      <c r="CL527" s="94"/>
      <c r="CM527" s="94"/>
      <c r="CN527" s="94"/>
      <c r="CO527" s="94"/>
      <c r="CP527" s="94"/>
      <c r="CQ527" s="94"/>
      <c r="CR527" s="94"/>
      <c r="CS527" s="94"/>
      <c r="CT527" s="94"/>
      <c r="CU527" s="94"/>
      <c r="CV527" s="94"/>
      <c r="CW527" s="94"/>
      <c r="CX527" s="94"/>
      <c r="CY527" s="94"/>
      <c r="CZ527" s="94"/>
      <c r="DA527" s="94"/>
      <c r="DB527" s="94"/>
      <c r="DC527" s="94"/>
      <c r="DD527" s="94"/>
      <c r="DE527" s="94"/>
      <c r="DF527" s="94"/>
      <c r="DG527" s="94"/>
      <c r="DH527" s="94"/>
      <c r="DI527" s="94"/>
      <c r="DJ527" s="94"/>
      <c r="DK527" s="94"/>
      <c r="DL527" s="94"/>
      <c r="DM527" s="94"/>
      <c r="DN527" s="94"/>
      <c r="DO527" s="94"/>
      <c r="DP527" s="94"/>
      <c r="DQ527" s="95"/>
    </row>
    <row r="528" spans="68:121" ht="22.5" customHeight="1" thickTop="1" x14ac:dyDescent="0.35">
      <c r="BY528" s="137">
        <f t="shared" ref="BY528" si="1186">BQ529</f>
        <v>0.43333333333333351</v>
      </c>
      <c r="BZ528" s="138"/>
      <c r="CA528" s="69"/>
      <c r="CB528" s="69"/>
      <c r="CC528" s="69"/>
      <c r="CD528" s="69"/>
      <c r="CE528" s="69"/>
      <c r="CF528" s="69"/>
      <c r="CG528" s="69"/>
      <c r="CH528" s="69"/>
      <c r="CI528" s="69"/>
      <c r="CJ528" s="69"/>
      <c r="CK528" s="69"/>
      <c r="CL528" s="69"/>
      <c r="CM528" s="69"/>
      <c r="CN528" s="69"/>
      <c r="CO528" s="69"/>
      <c r="CP528" s="69"/>
      <c r="CQ528" s="69"/>
      <c r="CR528" s="69"/>
      <c r="CS528" s="69"/>
      <c r="CT528" s="69"/>
      <c r="CU528" s="69"/>
      <c r="CV528" s="69"/>
      <c r="CW528" s="69"/>
      <c r="CX528" s="69"/>
      <c r="CY528" s="69"/>
      <c r="CZ528" s="69"/>
      <c r="DA528" s="69"/>
      <c r="DB528" s="69"/>
      <c r="DC528" s="69"/>
      <c r="DD528" s="69"/>
      <c r="DE528" s="69"/>
      <c r="DF528" s="69"/>
      <c r="DG528" s="69"/>
      <c r="DH528" s="69"/>
      <c r="DI528" s="69"/>
      <c r="DJ528" s="69"/>
      <c r="DK528" s="69"/>
      <c r="DL528" s="69"/>
      <c r="DM528" s="70"/>
      <c r="DN528" s="70" t="s">
        <v>37</v>
      </c>
      <c r="DO528" s="69"/>
      <c r="DP528" s="70" t="str">
        <f t="shared" ref="DP528" si="1187">BT530</f>
        <v>B</v>
      </c>
      <c r="DQ528" s="71"/>
    </row>
    <row r="529" spans="68:121" ht="22.5" customHeight="1" x14ac:dyDescent="0.3">
      <c r="BP529" t="str">
        <f t="shared" ref="BP529:BW530" si="1188">Q16</f>
        <v>8. KOLO</v>
      </c>
      <c r="BQ529">
        <f t="shared" si="1188"/>
        <v>0.43333333333333351</v>
      </c>
      <c r="BR529">
        <f t="shared" si="1188"/>
        <v>44</v>
      </c>
      <c r="BS529" t="str">
        <f t="shared" si="1188"/>
        <v>HŘIŠTĚ</v>
      </c>
      <c r="BT529" t="str">
        <f t="shared" si="1188"/>
        <v>skupina</v>
      </c>
      <c r="BU529">
        <f t="shared" si="1188"/>
        <v>7</v>
      </c>
      <c r="BV529" t="str">
        <f t="shared" si="1188"/>
        <v>:</v>
      </c>
      <c r="BW529">
        <f t="shared" si="1188"/>
        <v>23</v>
      </c>
      <c r="BY529" s="72"/>
      <c r="BZ529" s="139" t="str">
        <f t="shared" ref="BZ529" si="1189">BP529</f>
        <v>8. KOLO</v>
      </c>
      <c r="CA529" s="139"/>
      <c r="CB529" s="139"/>
      <c r="CC529" s="139"/>
      <c r="CD529" s="73"/>
      <c r="CE529" s="140"/>
      <c r="CF529" s="140"/>
      <c r="CG529" s="73"/>
      <c r="CH529" s="73"/>
      <c r="CI529" s="73"/>
      <c r="CJ529" s="73"/>
      <c r="CK529" s="73"/>
      <c r="CL529" s="73"/>
      <c r="CM529" s="73"/>
      <c r="CN529" s="73"/>
      <c r="CO529" s="73"/>
      <c r="CP529" s="141">
        <f t="shared" ref="CP529" si="1190">BR529</f>
        <v>44</v>
      </c>
      <c r="CQ529" s="141"/>
      <c r="CR529" s="141"/>
      <c r="CS529" s="141"/>
      <c r="CT529" s="141"/>
      <c r="CU529" s="142" t="s">
        <v>9</v>
      </c>
      <c r="CV529" s="142"/>
      <c r="CW529" s="142"/>
      <c r="CX529" s="73"/>
      <c r="CY529" s="73"/>
      <c r="CZ529" s="73"/>
      <c r="DA529" s="73"/>
      <c r="DB529" s="73"/>
      <c r="DC529" s="73"/>
      <c r="DD529" s="73"/>
      <c r="DE529" s="73"/>
      <c r="DF529" s="73"/>
      <c r="DG529" s="73"/>
      <c r="DH529" s="73"/>
      <c r="DI529" s="73"/>
      <c r="DJ529" s="73"/>
      <c r="DK529" s="74"/>
      <c r="DL529" s="143" t="s">
        <v>10</v>
      </c>
      <c r="DM529" s="143"/>
      <c r="DN529" s="143"/>
      <c r="DO529" s="144">
        <f t="shared" ref="DO529" si="1191">BS530</f>
        <v>2</v>
      </c>
      <c r="DP529" s="144"/>
      <c r="DQ529" s="75"/>
    </row>
    <row r="530" spans="68:121" ht="22.5" customHeight="1" x14ac:dyDescent="0.3">
      <c r="BP530">
        <f t="shared" si="1188"/>
        <v>0</v>
      </c>
      <c r="BQ530">
        <f t="shared" si="1188"/>
        <v>0</v>
      </c>
      <c r="BR530" t="str">
        <f t="shared" si="1188"/>
        <v>zápas</v>
      </c>
      <c r="BS530">
        <f t="shared" si="1188"/>
        <v>2</v>
      </c>
      <c r="BT530" t="str">
        <f t="shared" si="1188"/>
        <v>B</v>
      </c>
      <c r="BU530" t="str">
        <f t="shared" ca="1" si="1188"/>
        <v>Mnichovická "A"</v>
      </c>
      <c r="BV530">
        <f t="shared" si="1188"/>
        <v>0</v>
      </c>
      <c r="BW530" t="str">
        <f t="shared" ca="1" si="1188"/>
        <v>Kouřim</v>
      </c>
      <c r="BY530" s="72"/>
      <c r="BZ530" s="139"/>
      <c r="CA530" s="139"/>
      <c r="CB530" s="139"/>
      <c r="CC530" s="139"/>
      <c r="CD530" s="73"/>
      <c r="CE530" s="140"/>
      <c r="CF530" s="140"/>
      <c r="CG530" s="73"/>
      <c r="CH530" s="73"/>
      <c r="CI530" s="73"/>
      <c r="CJ530" s="73"/>
      <c r="CK530" s="73"/>
      <c r="CL530" s="73"/>
      <c r="CM530" s="73"/>
      <c r="CN530" s="73"/>
      <c r="CO530" s="73"/>
      <c r="CP530" s="141"/>
      <c r="CQ530" s="141"/>
      <c r="CR530" s="141"/>
      <c r="CS530" s="141"/>
      <c r="CT530" s="141"/>
      <c r="CU530" s="142"/>
      <c r="CV530" s="142"/>
      <c r="CW530" s="142"/>
      <c r="CX530" s="73"/>
      <c r="CY530" s="73"/>
      <c r="CZ530" s="73"/>
      <c r="DA530" s="73"/>
      <c r="DB530" s="73"/>
      <c r="DC530" s="73"/>
      <c r="DD530" s="73"/>
      <c r="DE530" s="73"/>
      <c r="DF530" s="73"/>
      <c r="DG530" s="73"/>
      <c r="DH530" s="73"/>
      <c r="DI530" s="73"/>
      <c r="DJ530" s="73"/>
      <c r="DK530" s="74"/>
      <c r="DL530" s="143"/>
      <c r="DM530" s="143"/>
      <c r="DN530" s="143"/>
      <c r="DO530" s="144"/>
      <c r="DP530" s="144"/>
      <c r="DQ530" s="75"/>
    </row>
    <row r="531" spans="68:121" ht="22.5" customHeight="1" x14ac:dyDescent="0.3">
      <c r="BY531" s="72"/>
      <c r="BZ531" s="76"/>
      <c r="CA531" s="76"/>
      <c r="CB531" s="76"/>
      <c r="CC531" s="76"/>
      <c r="CD531" s="130" t="s">
        <v>13</v>
      </c>
      <c r="CE531" s="130"/>
      <c r="CF531" s="77">
        <f t="shared" ref="CF531" si="1192">BU529</f>
        <v>7</v>
      </c>
      <c r="CG531" s="78" t="s">
        <v>14</v>
      </c>
      <c r="CH531" s="131" t="str">
        <f t="shared" ref="CH531" ca="1" si="1193">BU530</f>
        <v>Mnichovická "A"</v>
      </c>
      <c r="CI531" s="131"/>
      <c r="CJ531" s="131"/>
      <c r="CK531" s="131"/>
      <c r="CL531" s="131"/>
      <c r="CM531" s="131"/>
      <c r="CN531" s="131"/>
      <c r="CO531" s="131"/>
      <c r="CP531" s="131"/>
      <c r="CQ531" s="131"/>
      <c r="CR531" s="131"/>
      <c r="CS531" s="131"/>
      <c r="CT531" s="131"/>
      <c r="CU531" s="76"/>
      <c r="CV531" s="76"/>
      <c r="CW531" s="76"/>
      <c r="CX531" s="76"/>
      <c r="CY531" s="76"/>
      <c r="CZ531" s="130" t="s">
        <v>13</v>
      </c>
      <c r="DA531" s="130"/>
      <c r="DB531" s="77">
        <f t="shared" ref="DB531" si="1194">BW529</f>
        <v>23</v>
      </c>
      <c r="DC531" s="78" t="s">
        <v>14</v>
      </c>
      <c r="DD531" s="131" t="str">
        <f t="shared" ref="DD531" ca="1" si="1195">BW530</f>
        <v>Kouřim</v>
      </c>
      <c r="DE531" s="131"/>
      <c r="DF531" s="131"/>
      <c r="DG531" s="131"/>
      <c r="DH531" s="131"/>
      <c r="DI531" s="131"/>
      <c r="DJ531" s="131"/>
      <c r="DK531" s="131"/>
      <c r="DL531" s="131"/>
      <c r="DM531" s="131"/>
      <c r="DN531" s="131"/>
      <c r="DO531" s="131"/>
      <c r="DP531" s="131"/>
      <c r="DQ531" s="75"/>
    </row>
    <row r="532" spans="68:121" ht="22.5" customHeight="1" x14ac:dyDescent="0.3">
      <c r="BY532" s="72"/>
      <c r="BZ532" s="76"/>
      <c r="CA532" s="76"/>
      <c r="CB532" s="76"/>
      <c r="CC532" s="76"/>
      <c r="CD532" s="76"/>
      <c r="CE532" s="76"/>
      <c r="CF532" s="76"/>
      <c r="CG532" s="76"/>
      <c r="CH532" s="76"/>
      <c r="CI532" s="76"/>
      <c r="CJ532" s="76"/>
      <c r="CK532" s="76"/>
      <c r="CL532" s="76"/>
      <c r="CM532" s="76"/>
      <c r="CN532" s="76"/>
      <c r="CO532" s="76"/>
      <c r="CP532" s="76"/>
      <c r="CQ532" s="76"/>
      <c r="CR532" s="76"/>
      <c r="CS532" s="76"/>
      <c r="CT532" s="76"/>
      <c r="CU532" s="76"/>
      <c r="CV532" s="76"/>
      <c r="CW532" s="76"/>
      <c r="CX532" s="76"/>
      <c r="CY532" s="76"/>
      <c r="CZ532" s="76"/>
      <c r="DA532" s="76"/>
      <c r="DB532" s="76"/>
      <c r="DC532" s="76"/>
      <c r="DD532" s="76"/>
      <c r="DE532" s="76"/>
      <c r="DF532" s="76"/>
      <c r="DG532" s="76"/>
      <c r="DH532" s="76"/>
      <c r="DI532" s="76"/>
      <c r="DJ532" s="76"/>
      <c r="DK532" s="79"/>
      <c r="DL532" s="79"/>
      <c r="DM532" s="79"/>
      <c r="DN532" s="79"/>
      <c r="DO532" s="79"/>
      <c r="DP532" s="79"/>
      <c r="DQ532" s="75"/>
    </row>
    <row r="533" spans="68:121" ht="22.5" customHeight="1" x14ac:dyDescent="0.4">
      <c r="BY533" s="72"/>
      <c r="BZ533" s="80" t="s">
        <v>17</v>
      </c>
      <c r="CA533" s="81">
        <f t="shared" ref="CA533" si="1196">CF531</f>
        <v>7</v>
      </c>
      <c r="CB533" s="82" t="s">
        <v>8</v>
      </c>
      <c r="CC533" s="83">
        <v>1</v>
      </c>
      <c r="CD533" s="83">
        <v>2</v>
      </c>
      <c r="CE533" s="83">
        <v>3</v>
      </c>
      <c r="CF533" s="83">
        <v>4</v>
      </c>
      <c r="CG533" s="83">
        <v>5</v>
      </c>
      <c r="CH533" s="83">
        <v>6</v>
      </c>
      <c r="CI533" s="83">
        <v>7</v>
      </c>
      <c r="CJ533" s="83">
        <v>8</v>
      </c>
      <c r="CK533" s="83">
        <v>9</v>
      </c>
      <c r="CL533" s="83">
        <v>10</v>
      </c>
      <c r="CM533" s="83">
        <v>11</v>
      </c>
      <c r="CN533" s="83">
        <v>12</v>
      </c>
      <c r="CO533" s="83">
        <v>13</v>
      </c>
      <c r="CP533" s="83">
        <v>14</v>
      </c>
      <c r="CQ533" s="83">
        <v>15</v>
      </c>
      <c r="CR533" s="83">
        <v>16</v>
      </c>
      <c r="CS533" s="83">
        <v>17</v>
      </c>
      <c r="CT533" s="83">
        <v>18</v>
      </c>
      <c r="CU533" s="83">
        <v>19</v>
      </c>
      <c r="CV533" s="83">
        <v>20</v>
      </c>
      <c r="CW533" s="83">
        <v>21</v>
      </c>
      <c r="CX533" s="83">
        <v>22</v>
      </c>
      <c r="CY533" s="83">
        <v>23</v>
      </c>
      <c r="CZ533" s="83">
        <v>24</v>
      </c>
      <c r="DA533" s="83">
        <v>25</v>
      </c>
      <c r="DB533" s="83">
        <v>26</v>
      </c>
      <c r="DC533" s="83">
        <v>27</v>
      </c>
      <c r="DD533" s="83">
        <v>28</v>
      </c>
      <c r="DE533" s="83">
        <v>29</v>
      </c>
      <c r="DF533" s="83">
        <v>30</v>
      </c>
      <c r="DG533" s="83">
        <v>31</v>
      </c>
      <c r="DH533" s="83">
        <v>32</v>
      </c>
      <c r="DI533" s="83">
        <v>33</v>
      </c>
      <c r="DJ533" s="83">
        <v>34</v>
      </c>
      <c r="DK533" s="84">
        <v>35</v>
      </c>
      <c r="DL533" s="84">
        <v>36</v>
      </c>
      <c r="DM533" s="84">
        <v>37</v>
      </c>
      <c r="DN533" s="84">
        <v>38</v>
      </c>
      <c r="DO533" s="84">
        <v>39</v>
      </c>
      <c r="DP533" s="84">
        <v>40</v>
      </c>
      <c r="DQ533" s="75"/>
    </row>
    <row r="534" spans="68:121" ht="22.5" customHeight="1" x14ac:dyDescent="0.3">
      <c r="BY534" s="72"/>
      <c r="BZ534" s="85"/>
      <c r="CA534" s="86"/>
      <c r="CB534" s="87"/>
      <c r="CC534" s="88"/>
      <c r="CD534" s="88"/>
      <c r="CE534" s="88"/>
      <c r="CF534" s="88"/>
      <c r="CG534" s="88"/>
      <c r="CH534" s="88"/>
      <c r="CI534" s="88"/>
      <c r="CJ534" s="88"/>
      <c r="CK534" s="88"/>
      <c r="CL534" s="88"/>
      <c r="CM534" s="88"/>
      <c r="CN534" s="88"/>
      <c r="CO534" s="88"/>
      <c r="CP534" s="88"/>
      <c r="CQ534" s="88"/>
      <c r="CR534" s="88"/>
      <c r="CS534" s="88"/>
      <c r="CT534" s="88"/>
      <c r="CU534" s="88"/>
      <c r="CV534" s="88"/>
      <c r="CW534" s="88"/>
      <c r="CX534" s="88"/>
      <c r="CY534" s="88"/>
      <c r="CZ534" s="88"/>
      <c r="DA534" s="88"/>
      <c r="DB534" s="88"/>
      <c r="DC534" s="88"/>
      <c r="DD534" s="88"/>
      <c r="DE534" s="88"/>
      <c r="DF534" s="88"/>
      <c r="DG534" s="88"/>
      <c r="DH534" s="88"/>
      <c r="DI534" s="88"/>
      <c r="DJ534" s="88"/>
      <c r="DK534" s="89"/>
      <c r="DL534" s="89"/>
      <c r="DM534" s="89"/>
      <c r="DN534" s="89"/>
      <c r="DO534" s="89"/>
      <c r="DP534" s="89"/>
      <c r="DQ534" s="75"/>
    </row>
    <row r="535" spans="68:121" ht="22.5" customHeight="1" x14ac:dyDescent="0.4">
      <c r="BY535" s="72"/>
      <c r="BZ535" s="90" t="s">
        <v>17</v>
      </c>
      <c r="CA535" s="91">
        <f t="shared" ref="CA535" si="1197">DB531</f>
        <v>23</v>
      </c>
      <c r="CB535" s="92" t="s">
        <v>8</v>
      </c>
      <c r="CC535" s="83">
        <v>1</v>
      </c>
      <c r="CD535" s="83">
        <v>2</v>
      </c>
      <c r="CE535" s="83">
        <v>3</v>
      </c>
      <c r="CF535" s="83">
        <v>4</v>
      </c>
      <c r="CG535" s="83">
        <v>5</v>
      </c>
      <c r="CH535" s="83">
        <v>6</v>
      </c>
      <c r="CI535" s="83">
        <v>7</v>
      </c>
      <c r="CJ535" s="83">
        <v>8</v>
      </c>
      <c r="CK535" s="83">
        <v>9</v>
      </c>
      <c r="CL535" s="83">
        <v>10</v>
      </c>
      <c r="CM535" s="83">
        <v>11</v>
      </c>
      <c r="CN535" s="83">
        <v>12</v>
      </c>
      <c r="CO535" s="83">
        <v>13</v>
      </c>
      <c r="CP535" s="83">
        <v>14</v>
      </c>
      <c r="CQ535" s="83">
        <v>15</v>
      </c>
      <c r="CR535" s="83">
        <v>16</v>
      </c>
      <c r="CS535" s="83">
        <v>17</v>
      </c>
      <c r="CT535" s="83">
        <v>18</v>
      </c>
      <c r="CU535" s="83">
        <v>19</v>
      </c>
      <c r="CV535" s="83">
        <v>20</v>
      </c>
      <c r="CW535" s="83">
        <v>21</v>
      </c>
      <c r="CX535" s="83">
        <v>22</v>
      </c>
      <c r="CY535" s="83">
        <v>23</v>
      </c>
      <c r="CZ535" s="83">
        <v>24</v>
      </c>
      <c r="DA535" s="83">
        <v>25</v>
      </c>
      <c r="DB535" s="83">
        <v>26</v>
      </c>
      <c r="DC535" s="83">
        <v>27</v>
      </c>
      <c r="DD535" s="83">
        <v>28</v>
      </c>
      <c r="DE535" s="83">
        <v>29</v>
      </c>
      <c r="DF535" s="83">
        <v>30</v>
      </c>
      <c r="DG535" s="83">
        <v>31</v>
      </c>
      <c r="DH535" s="83">
        <v>32</v>
      </c>
      <c r="DI535" s="83">
        <v>33</v>
      </c>
      <c r="DJ535" s="83">
        <v>34</v>
      </c>
      <c r="DK535" s="84">
        <v>35</v>
      </c>
      <c r="DL535" s="84">
        <v>36</v>
      </c>
      <c r="DM535" s="84">
        <v>37</v>
      </c>
      <c r="DN535" s="84">
        <v>38</v>
      </c>
      <c r="DO535" s="84">
        <v>39</v>
      </c>
      <c r="DP535" s="84">
        <v>40</v>
      </c>
      <c r="DQ535" s="75"/>
    </row>
    <row r="536" spans="68:121" ht="22.5" customHeight="1" thickBot="1" x14ac:dyDescent="0.35">
      <c r="BY536" s="93"/>
      <c r="BZ536" s="94"/>
      <c r="CA536" s="94"/>
      <c r="CB536" s="94"/>
      <c r="CC536" s="94"/>
      <c r="CD536" s="94"/>
      <c r="CE536" s="94"/>
      <c r="CF536" s="94"/>
      <c r="CG536" s="94"/>
      <c r="CH536" s="94"/>
      <c r="CI536" s="94"/>
      <c r="CJ536" s="94"/>
      <c r="CK536" s="94"/>
      <c r="CL536" s="94"/>
      <c r="CM536" s="94"/>
      <c r="CN536" s="94"/>
      <c r="CO536" s="94"/>
      <c r="CP536" s="94"/>
      <c r="CQ536" s="94"/>
      <c r="CR536" s="94"/>
      <c r="CS536" s="94"/>
      <c r="CT536" s="94"/>
      <c r="CU536" s="94"/>
      <c r="CV536" s="94"/>
      <c r="CW536" s="94"/>
      <c r="CX536" s="94"/>
      <c r="CY536" s="94"/>
      <c r="CZ536" s="94"/>
      <c r="DA536" s="94"/>
      <c r="DB536" s="94"/>
      <c r="DC536" s="94"/>
      <c r="DD536" s="94"/>
      <c r="DE536" s="94"/>
      <c r="DF536" s="94"/>
      <c r="DG536" s="94"/>
      <c r="DH536" s="94"/>
      <c r="DI536" s="94"/>
      <c r="DJ536" s="94"/>
      <c r="DK536" s="94"/>
      <c r="DL536" s="94"/>
      <c r="DM536" s="94"/>
      <c r="DN536" s="94"/>
      <c r="DO536" s="94"/>
      <c r="DP536" s="94"/>
      <c r="DQ536" s="95"/>
    </row>
    <row r="537" spans="68:121" ht="22.5" customHeight="1" thickTop="1" x14ac:dyDescent="0.35">
      <c r="BY537" s="137">
        <f t="shared" ref="BY537" si="1198">BQ538</f>
        <v>0.44166666666666687</v>
      </c>
      <c r="BZ537" s="138"/>
      <c r="CA537" s="69"/>
      <c r="CB537" s="69"/>
      <c r="CC537" s="69"/>
      <c r="CD537" s="69"/>
      <c r="CE537" s="69"/>
      <c r="CF537" s="69"/>
      <c r="CG537" s="69"/>
      <c r="CH537" s="69"/>
      <c r="CI537" s="69"/>
      <c r="CJ537" s="69"/>
      <c r="CK537" s="69"/>
      <c r="CL537" s="69"/>
      <c r="CM537" s="69"/>
      <c r="CN537" s="69"/>
      <c r="CO537" s="69"/>
      <c r="CP537" s="69"/>
      <c r="CQ537" s="69"/>
      <c r="CR537" s="69"/>
      <c r="CS537" s="69"/>
      <c r="CT537" s="69"/>
      <c r="CU537" s="69"/>
      <c r="CV537" s="69"/>
      <c r="CW537" s="69"/>
      <c r="CX537" s="69"/>
      <c r="CY537" s="69"/>
      <c r="CZ537" s="69"/>
      <c r="DA537" s="69"/>
      <c r="DB537" s="69"/>
      <c r="DC537" s="69"/>
      <c r="DD537" s="69"/>
      <c r="DE537" s="69"/>
      <c r="DF537" s="69"/>
      <c r="DG537" s="69"/>
      <c r="DH537" s="69"/>
      <c r="DI537" s="69"/>
      <c r="DJ537" s="69"/>
      <c r="DK537" s="69"/>
      <c r="DL537" s="69"/>
      <c r="DM537" s="70"/>
      <c r="DN537" s="70" t="s">
        <v>37</v>
      </c>
      <c r="DO537" s="69"/>
      <c r="DP537" s="70" t="str">
        <f t="shared" ref="DP537" si="1199">BT539</f>
        <v>A</v>
      </c>
      <c r="DQ537" s="71"/>
    </row>
    <row r="538" spans="68:121" ht="22.5" customHeight="1" x14ac:dyDescent="0.3">
      <c r="BP538" t="str">
        <f t="shared" ref="BP538:BW539" si="1200">Q18</f>
        <v>9. KOLO</v>
      </c>
      <c r="BQ538">
        <f t="shared" si="1200"/>
        <v>0.44166666666666687</v>
      </c>
      <c r="BR538">
        <f t="shared" si="1200"/>
        <v>50</v>
      </c>
      <c r="BS538" t="str">
        <f t="shared" si="1200"/>
        <v>HŘIŠTĚ</v>
      </c>
      <c r="BT538" t="str">
        <f t="shared" si="1200"/>
        <v>skupina</v>
      </c>
      <c r="BU538">
        <f t="shared" si="1200"/>
        <v>8</v>
      </c>
      <c r="BV538" t="str">
        <f t="shared" si="1200"/>
        <v>:</v>
      </c>
      <c r="BW538">
        <f t="shared" si="1200"/>
        <v>24</v>
      </c>
      <c r="BY538" s="72"/>
      <c r="BZ538" s="139" t="str">
        <f t="shared" ref="BZ538" si="1201">BP538</f>
        <v>9. KOLO</v>
      </c>
      <c r="CA538" s="139"/>
      <c r="CB538" s="139"/>
      <c r="CC538" s="139"/>
      <c r="CD538" s="73"/>
      <c r="CE538" s="140"/>
      <c r="CF538" s="140"/>
      <c r="CG538" s="73"/>
      <c r="CH538" s="73"/>
      <c r="CI538" s="73"/>
      <c r="CJ538" s="73"/>
      <c r="CK538" s="73"/>
      <c r="CL538" s="73"/>
      <c r="CM538" s="73"/>
      <c r="CN538" s="73"/>
      <c r="CO538" s="73"/>
      <c r="CP538" s="141">
        <f t="shared" ref="CP538" si="1202">BR538</f>
        <v>50</v>
      </c>
      <c r="CQ538" s="141"/>
      <c r="CR538" s="141"/>
      <c r="CS538" s="141"/>
      <c r="CT538" s="141"/>
      <c r="CU538" s="142" t="s">
        <v>9</v>
      </c>
      <c r="CV538" s="142"/>
      <c r="CW538" s="142"/>
      <c r="CX538" s="73"/>
      <c r="CY538" s="73"/>
      <c r="CZ538" s="73"/>
      <c r="DA538" s="73"/>
      <c r="DB538" s="73"/>
      <c r="DC538" s="73"/>
      <c r="DD538" s="73"/>
      <c r="DE538" s="73"/>
      <c r="DF538" s="73"/>
      <c r="DG538" s="73"/>
      <c r="DH538" s="73"/>
      <c r="DI538" s="73"/>
      <c r="DJ538" s="73"/>
      <c r="DK538" s="74"/>
      <c r="DL538" s="143" t="s">
        <v>10</v>
      </c>
      <c r="DM538" s="143"/>
      <c r="DN538" s="143"/>
      <c r="DO538" s="144">
        <f t="shared" ref="DO538" si="1203">BS539</f>
        <v>2</v>
      </c>
      <c r="DP538" s="144"/>
      <c r="DQ538" s="75"/>
    </row>
    <row r="539" spans="68:121" ht="22.5" customHeight="1" x14ac:dyDescent="0.3">
      <c r="BP539">
        <f t="shared" si="1200"/>
        <v>0</v>
      </c>
      <c r="BQ539">
        <f t="shared" si="1200"/>
        <v>0</v>
      </c>
      <c r="BR539" t="str">
        <f t="shared" si="1200"/>
        <v>zápas</v>
      </c>
      <c r="BS539">
        <f t="shared" si="1200"/>
        <v>2</v>
      </c>
      <c r="BT539" t="str">
        <f t="shared" si="1200"/>
        <v>A</v>
      </c>
      <c r="BU539" t="str">
        <f t="shared" ca="1" si="1200"/>
        <v>V.Osek "A"</v>
      </c>
      <c r="BV539">
        <f t="shared" si="1200"/>
        <v>0</v>
      </c>
      <c r="BW539" t="str">
        <f t="shared" ca="1" si="1200"/>
        <v>Býchory "A"</v>
      </c>
      <c r="BY539" s="72"/>
      <c r="BZ539" s="139"/>
      <c r="CA539" s="139"/>
      <c r="CB539" s="139"/>
      <c r="CC539" s="139"/>
      <c r="CD539" s="73"/>
      <c r="CE539" s="140"/>
      <c r="CF539" s="140"/>
      <c r="CG539" s="73"/>
      <c r="CH539" s="73"/>
      <c r="CI539" s="73"/>
      <c r="CJ539" s="73"/>
      <c r="CK539" s="73"/>
      <c r="CL539" s="73"/>
      <c r="CM539" s="73"/>
      <c r="CN539" s="73"/>
      <c r="CO539" s="73"/>
      <c r="CP539" s="141"/>
      <c r="CQ539" s="141"/>
      <c r="CR539" s="141"/>
      <c r="CS539" s="141"/>
      <c r="CT539" s="141"/>
      <c r="CU539" s="142"/>
      <c r="CV539" s="142"/>
      <c r="CW539" s="142"/>
      <c r="CX539" s="73"/>
      <c r="CY539" s="73"/>
      <c r="CZ539" s="73"/>
      <c r="DA539" s="73"/>
      <c r="DB539" s="73"/>
      <c r="DC539" s="73"/>
      <c r="DD539" s="73"/>
      <c r="DE539" s="73"/>
      <c r="DF539" s="73"/>
      <c r="DG539" s="73"/>
      <c r="DH539" s="73"/>
      <c r="DI539" s="73"/>
      <c r="DJ539" s="73"/>
      <c r="DK539" s="74"/>
      <c r="DL539" s="143"/>
      <c r="DM539" s="143"/>
      <c r="DN539" s="143"/>
      <c r="DO539" s="144"/>
      <c r="DP539" s="144"/>
      <c r="DQ539" s="75"/>
    </row>
    <row r="540" spans="68:121" ht="22.5" customHeight="1" x14ac:dyDescent="0.3">
      <c r="BY540" s="72"/>
      <c r="BZ540" s="76"/>
      <c r="CA540" s="76"/>
      <c r="CB540" s="76"/>
      <c r="CC540" s="76"/>
      <c r="CD540" s="130" t="s">
        <v>13</v>
      </c>
      <c r="CE540" s="130"/>
      <c r="CF540" s="77">
        <f t="shared" ref="CF540" si="1204">BU538</f>
        <v>8</v>
      </c>
      <c r="CG540" s="78" t="s">
        <v>14</v>
      </c>
      <c r="CH540" s="131" t="str">
        <f t="shared" ref="CH540" ca="1" si="1205">BU539</f>
        <v>V.Osek "A"</v>
      </c>
      <c r="CI540" s="131"/>
      <c r="CJ540" s="131"/>
      <c r="CK540" s="131"/>
      <c r="CL540" s="131"/>
      <c r="CM540" s="131"/>
      <c r="CN540" s="131"/>
      <c r="CO540" s="131"/>
      <c r="CP540" s="131"/>
      <c r="CQ540" s="131"/>
      <c r="CR540" s="131"/>
      <c r="CS540" s="131"/>
      <c r="CT540" s="131"/>
      <c r="CU540" s="76"/>
      <c r="CV540" s="76"/>
      <c r="CW540" s="76"/>
      <c r="CX540" s="76"/>
      <c r="CY540" s="76"/>
      <c r="CZ540" s="130" t="s">
        <v>13</v>
      </c>
      <c r="DA540" s="130"/>
      <c r="DB540" s="77">
        <f t="shared" ref="DB540" si="1206">BW538</f>
        <v>24</v>
      </c>
      <c r="DC540" s="78" t="s">
        <v>14</v>
      </c>
      <c r="DD540" s="131" t="str">
        <f t="shared" ref="DD540" ca="1" si="1207">BW539</f>
        <v>Býchory "A"</v>
      </c>
      <c r="DE540" s="131"/>
      <c r="DF540" s="131"/>
      <c r="DG540" s="131"/>
      <c r="DH540" s="131"/>
      <c r="DI540" s="131"/>
      <c r="DJ540" s="131"/>
      <c r="DK540" s="131"/>
      <c r="DL540" s="131"/>
      <c r="DM540" s="131"/>
      <c r="DN540" s="131"/>
      <c r="DO540" s="131"/>
      <c r="DP540" s="131"/>
      <c r="DQ540" s="75"/>
    </row>
    <row r="541" spans="68:121" ht="22.5" customHeight="1" x14ac:dyDescent="0.3">
      <c r="BY541" s="72"/>
      <c r="BZ541" s="76"/>
      <c r="CA541" s="76"/>
      <c r="CB541" s="76"/>
      <c r="CC541" s="76"/>
      <c r="CD541" s="76"/>
      <c r="CE541" s="76"/>
      <c r="CF541" s="76"/>
      <c r="CG541" s="76"/>
      <c r="CH541" s="76"/>
      <c r="CI541" s="76"/>
      <c r="CJ541" s="76"/>
      <c r="CK541" s="76"/>
      <c r="CL541" s="76"/>
      <c r="CM541" s="76"/>
      <c r="CN541" s="76"/>
      <c r="CO541" s="76"/>
      <c r="CP541" s="76"/>
      <c r="CQ541" s="76"/>
      <c r="CR541" s="76"/>
      <c r="CS541" s="76"/>
      <c r="CT541" s="76"/>
      <c r="CU541" s="76"/>
      <c r="CV541" s="76"/>
      <c r="CW541" s="76"/>
      <c r="CX541" s="76"/>
      <c r="CY541" s="76"/>
      <c r="CZ541" s="76"/>
      <c r="DA541" s="76"/>
      <c r="DB541" s="76"/>
      <c r="DC541" s="76"/>
      <c r="DD541" s="76"/>
      <c r="DE541" s="76"/>
      <c r="DF541" s="76"/>
      <c r="DG541" s="76"/>
      <c r="DH541" s="76"/>
      <c r="DI541" s="76"/>
      <c r="DJ541" s="76"/>
      <c r="DK541" s="79"/>
      <c r="DL541" s="79"/>
      <c r="DM541" s="79"/>
      <c r="DN541" s="79"/>
      <c r="DO541" s="79"/>
      <c r="DP541" s="79"/>
      <c r="DQ541" s="75"/>
    </row>
    <row r="542" spans="68:121" ht="22.5" customHeight="1" x14ac:dyDescent="0.4">
      <c r="BY542" s="72"/>
      <c r="BZ542" s="80" t="s">
        <v>17</v>
      </c>
      <c r="CA542" s="81">
        <f t="shared" ref="CA542" si="1208">CF540</f>
        <v>8</v>
      </c>
      <c r="CB542" s="82" t="s">
        <v>8</v>
      </c>
      <c r="CC542" s="83">
        <v>1</v>
      </c>
      <c r="CD542" s="83">
        <v>2</v>
      </c>
      <c r="CE542" s="83">
        <v>3</v>
      </c>
      <c r="CF542" s="83">
        <v>4</v>
      </c>
      <c r="CG542" s="83">
        <v>5</v>
      </c>
      <c r="CH542" s="83">
        <v>6</v>
      </c>
      <c r="CI542" s="83">
        <v>7</v>
      </c>
      <c r="CJ542" s="83">
        <v>8</v>
      </c>
      <c r="CK542" s="83">
        <v>9</v>
      </c>
      <c r="CL542" s="83">
        <v>10</v>
      </c>
      <c r="CM542" s="83">
        <v>11</v>
      </c>
      <c r="CN542" s="83">
        <v>12</v>
      </c>
      <c r="CO542" s="83">
        <v>13</v>
      </c>
      <c r="CP542" s="83">
        <v>14</v>
      </c>
      <c r="CQ542" s="83">
        <v>15</v>
      </c>
      <c r="CR542" s="83">
        <v>16</v>
      </c>
      <c r="CS542" s="83">
        <v>17</v>
      </c>
      <c r="CT542" s="83">
        <v>18</v>
      </c>
      <c r="CU542" s="83">
        <v>19</v>
      </c>
      <c r="CV542" s="83">
        <v>20</v>
      </c>
      <c r="CW542" s="83">
        <v>21</v>
      </c>
      <c r="CX542" s="83">
        <v>22</v>
      </c>
      <c r="CY542" s="83">
        <v>23</v>
      </c>
      <c r="CZ542" s="83">
        <v>24</v>
      </c>
      <c r="DA542" s="83">
        <v>25</v>
      </c>
      <c r="DB542" s="83">
        <v>26</v>
      </c>
      <c r="DC542" s="83">
        <v>27</v>
      </c>
      <c r="DD542" s="83">
        <v>28</v>
      </c>
      <c r="DE542" s="83">
        <v>29</v>
      </c>
      <c r="DF542" s="83">
        <v>30</v>
      </c>
      <c r="DG542" s="83">
        <v>31</v>
      </c>
      <c r="DH542" s="83">
        <v>32</v>
      </c>
      <c r="DI542" s="83">
        <v>33</v>
      </c>
      <c r="DJ542" s="83">
        <v>34</v>
      </c>
      <c r="DK542" s="84">
        <v>35</v>
      </c>
      <c r="DL542" s="84">
        <v>36</v>
      </c>
      <c r="DM542" s="84">
        <v>37</v>
      </c>
      <c r="DN542" s="84">
        <v>38</v>
      </c>
      <c r="DO542" s="84">
        <v>39</v>
      </c>
      <c r="DP542" s="84">
        <v>40</v>
      </c>
      <c r="DQ542" s="75"/>
    </row>
    <row r="543" spans="68:121" ht="22.5" customHeight="1" x14ac:dyDescent="0.3">
      <c r="BY543" s="72"/>
      <c r="BZ543" s="85"/>
      <c r="CA543" s="86"/>
      <c r="CB543" s="87"/>
      <c r="CC543" s="88"/>
      <c r="CD543" s="88"/>
      <c r="CE543" s="88"/>
      <c r="CF543" s="88"/>
      <c r="CG543" s="88"/>
      <c r="CH543" s="88"/>
      <c r="CI543" s="88"/>
      <c r="CJ543" s="88"/>
      <c r="CK543" s="88"/>
      <c r="CL543" s="88"/>
      <c r="CM543" s="88"/>
      <c r="CN543" s="88"/>
      <c r="CO543" s="88"/>
      <c r="CP543" s="88"/>
      <c r="CQ543" s="88"/>
      <c r="CR543" s="88"/>
      <c r="CS543" s="88"/>
      <c r="CT543" s="88"/>
      <c r="CU543" s="88"/>
      <c r="CV543" s="88"/>
      <c r="CW543" s="88"/>
      <c r="CX543" s="88"/>
      <c r="CY543" s="88"/>
      <c r="CZ543" s="88"/>
      <c r="DA543" s="88"/>
      <c r="DB543" s="88"/>
      <c r="DC543" s="88"/>
      <c r="DD543" s="88"/>
      <c r="DE543" s="88"/>
      <c r="DF543" s="88"/>
      <c r="DG543" s="88"/>
      <c r="DH543" s="88"/>
      <c r="DI543" s="88"/>
      <c r="DJ543" s="88"/>
      <c r="DK543" s="89"/>
      <c r="DL543" s="89"/>
      <c r="DM543" s="89"/>
      <c r="DN543" s="89"/>
      <c r="DO543" s="89"/>
      <c r="DP543" s="89"/>
      <c r="DQ543" s="75"/>
    </row>
    <row r="544" spans="68:121" ht="22.5" customHeight="1" x14ac:dyDescent="0.4">
      <c r="BY544" s="72"/>
      <c r="BZ544" s="90" t="s">
        <v>17</v>
      </c>
      <c r="CA544" s="91">
        <f t="shared" ref="CA544" si="1209">DB540</f>
        <v>24</v>
      </c>
      <c r="CB544" s="92" t="s">
        <v>8</v>
      </c>
      <c r="CC544" s="83">
        <v>1</v>
      </c>
      <c r="CD544" s="83">
        <v>2</v>
      </c>
      <c r="CE544" s="83">
        <v>3</v>
      </c>
      <c r="CF544" s="83">
        <v>4</v>
      </c>
      <c r="CG544" s="83">
        <v>5</v>
      </c>
      <c r="CH544" s="83">
        <v>6</v>
      </c>
      <c r="CI544" s="83">
        <v>7</v>
      </c>
      <c r="CJ544" s="83">
        <v>8</v>
      </c>
      <c r="CK544" s="83">
        <v>9</v>
      </c>
      <c r="CL544" s="83">
        <v>10</v>
      </c>
      <c r="CM544" s="83">
        <v>11</v>
      </c>
      <c r="CN544" s="83">
        <v>12</v>
      </c>
      <c r="CO544" s="83">
        <v>13</v>
      </c>
      <c r="CP544" s="83">
        <v>14</v>
      </c>
      <c r="CQ544" s="83">
        <v>15</v>
      </c>
      <c r="CR544" s="83">
        <v>16</v>
      </c>
      <c r="CS544" s="83">
        <v>17</v>
      </c>
      <c r="CT544" s="83">
        <v>18</v>
      </c>
      <c r="CU544" s="83">
        <v>19</v>
      </c>
      <c r="CV544" s="83">
        <v>20</v>
      </c>
      <c r="CW544" s="83">
        <v>21</v>
      </c>
      <c r="CX544" s="83">
        <v>22</v>
      </c>
      <c r="CY544" s="83">
        <v>23</v>
      </c>
      <c r="CZ544" s="83">
        <v>24</v>
      </c>
      <c r="DA544" s="83">
        <v>25</v>
      </c>
      <c r="DB544" s="83">
        <v>26</v>
      </c>
      <c r="DC544" s="83">
        <v>27</v>
      </c>
      <c r="DD544" s="83">
        <v>28</v>
      </c>
      <c r="DE544" s="83">
        <v>29</v>
      </c>
      <c r="DF544" s="83">
        <v>30</v>
      </c>
      <c r="DG544" s="83">
        <v>31</v>
      </c>
      <c r="DH544" s="83">
        <v>32</v>
      </c>
      <c r="DI544" s="83">
        <v>33</v>
      </c>
      <c r="DJ544" s="83">
        <v>34</v>
      </c>
      <c r="DK544" s="84">
        <v>35</v>
      </c>
      <c r="DL544" s="84">
        <v>36</v>
      </c>
      <c r="DM544" s="84">
        <v>37</v>
      </c>
      <c r="DN544" s="84">
        <v>38</v>
      </c>
      <c r="DO544" s="84">
        <v>39</v>
      </c>
      <c r="DP544" s="84">
        <v>40</v>
      </c>
      <c r="DQ544" s="75"/>
    </row>
    <row r="545" spans="68:121" ht="22.5" customHeight="1" thickBot="1" x14ac:dyDescent="0.35">
      <c r="BY545" s="93"/>
      <c r="BZ545" s="94"/>
      <c r="CA545" s="94"/>
      <c r="CB545" s="94"/>
      <c r="CC545" s="94"/>
      <c r="CD545" s="94"/>
      <c r="CE545" s="94"/>
      <c r="CF545" s="94"/>
      <c r="CG545" s="94"/>
      <c r="CH545" s="94"/>
      <c r="CI545" s="94"/>
      <c r="CJ545" s="94"/>
      <c r="CK545" s="94"/>
      <c r="CL545" s="94"/>
      <c r="CM545" s="94"/>
      <c r="CN545" s="94"/>
      <c r="CO545" s="94"/>
      <c r="CP545" s="94"/>
      <c r="CQ545" s="94"/>
      <c r="CR545" s="94"/>
      <c r="CS545" s="94"/>
      <c r="CT545" s="94"/>
      <c r="CU545" s="94"/>
      <c r="CV545" s="94"/>
      <c r="CW545" s="94"/>
      <c r="CX545" s="94"/>
      <c r="CY545" s="94"/>
      <c r="CZ545" s="94"/>
      <c r="DA545" s="94"/>
      <c r="DB545" s="94"/>
      <c r="DC545" s="94"/>
      <c r="DD545" s="94"/>
      <c r="DE545" s="94"/>
      <c r="DF545" s="94"/>
      <c r="DG545" s="94"/>
      <c r="DH545" s="94"/>
      <c r="DI545" s="94"/>
      <c r="DJ545" s="94"/>
      <c r="DK545" s="94"/>
      <c r="DL545" s="94"/>
      <c r="DM545" s="94"/>
      <c r="DN545" s="94"/>
      <c r="DO545" s="94"/>
      <c r="DP545" s="94"/>
      <c r="DQ545" s="95"/>
    </row>
    <row r="546" spans="68:121" ht="22.5" customHeight="1" thickTop="1" thickBot="1" x14ac:dyDescent="0.35"/>
    <row r="547" spans="68:121" ht="22.5" customHeight="1" thickTop="1" x14ac:dyDescent="0.35">
      <c r="BY547" s="137">
        <f t="shared" ref="BY547" si="1210">BQ548</f>
        <v>0.45000000000000023</v>
      </c>
      <c r="BZ547" s="138"/>
      <c r="CA547" s="69"/>
      <c r="CB547" s="69"/>
      <c r="CC547" s="69"/>
      <c r="CD547" s="69"/>
      <c r="CE547" s="69"/>
      <c r="CF547" s="69"/>
      <c r="CG547" s="69"/>
      <c r="CH547" s="69"/>
      <c r="CI547" s="69"/>
      <c r="CJ547" s="69"/>
      <c r="CK547" s="69"/>
      <c r="CL547" s="69"/>
      <c r="CM547" s="69"/>
      <c r="CN547" s="69"/>
      <c r="CO547" s="69"/>
      <c r="CP547" s="69"/>
      <c r="CQ547" s="69"/>
      <c r="CR547" s="69"/>
      <c r="CS547" s="69"/>
      <c r="CT547" s="69"/>
      <c r="CU547" s="69"/>
      <c r="CV547" s="69"/>
      <c r="CW547" s="69"/>
      <c r="CX547" s="69"/>
      <c r="CY547" s="69"/>
      <c r="CZ547" s="69"/>
      <c r="DA547" s="69"/>
      <c r="DB547" s="69"/>
      <c r="DC547" s="69"/>
      <c r="DD547" s="69"/>
      <c r="DE547" s="69"/>
      <c r="DF547" s="69"/>
      <c r="DG547" s="69"/>
      <c r="DH547" s="69"/>
      <c r="DI547" s="69"/>
      <c r="DJ547" s="69"/>
      <c r="DK547" s="69"/>
      <c r="DL547" s="69"/>
      <c r="DM547" s="70"/>
      <c r="DN547" s="70" t="s">
        <v>37</v>
      </c>
      <c r="DO547" s="69"/>
      <c r="DP547" s="70" t="str">
        <f t="shared" ref="DP547" si="1211">BT549</f>
        <v>B</v>
      </c>
      <c r="DQ547" s="71"/>
    </row>
    <row r="548" spans="68:121" ht="22.5" customHeight="1" x14ac:dyDescent="0.3">
      <c r="BP548" t="str">
        <f t="shared" ref="BP548:BW549" si="1212">Q20</f>
        <v>10. KOLO</v>
      </c>
      <c r="BQ548">
        <f t="shared" si="1212"/>
        <v>0.45000000000000023</v>
      </c>
      <c r="BR548">
        <f t="shared" si="1212"/>
        <v>56</v>
      </c>
      <c r="BS548" t="str">
        <f t="shared" si="1212"/>
        <v>HŘIŠTĚ</v>
      </c>
      <c r="BT548" t="str">
        <f t="shared" si="1212"/>
        <v>skupina</v>
      </c>
      <c r="BU548">
        <f t="shared" si="1212"/>
        <v>7</v>
      </c>
      <c r="BV548" t="str">
        <f t="shared" si="1212"/>
        <v>:</v>
      </c>
      <c r="BW548">
        <f t="shared" si="1212"/>
        <v>15</v>
      </c>
      <c r="BY548" s="72"/>
      <c r="BZ548" s="139" t="str">
        <f t="shared" ref="BZ548" si="1213">BP548</f>
        <v>10. KOLO</v>
      </c>
      <c r="CA548" s="139"/>
      <c r="CB548" s="139"/>
      <c r="CC548" s="139"/>
      <c r="CD548" s="73"/>
      <c r="CE548" s="140"/>
      <c r="CF548" s="140"/>
      <c r="CG548" s="73"/>
      <c r="CH548" s="73"/>
      <c r="CI548" s="73"/>
      <c r="CJ548" s="73"/>
      <c r="CK548" s="73"/>
      <c r="CL548" s="73"/>
      <c r="CM548" s="73"/>
      <c r="CN548" s="73"/>
      <c r="CO548" s="73"/>
      <c r="CP548" s="141">
        <f t="shared" ref="CP548" si="1214">BR548</f>
        <v>56</v>
      </c>
      <c r="CQ548" s="141"/>
      <c r="CR548" s="141"/>
      <c r="CS548" s="141"/>
      <c r="CT548" s="141"/>
      <c r="CU548" s="142" t="s">
        <v>9</v>
      </c>
      <c r="CV548" s="142"/>
      <c r="CW548" s="142"/>
      <c r="CX548" s="73"/>
      <c r="CY548" s="73"/>
      <c r="CZ548" s="73"/>
      <c r="DA548" s="73"/>
      <c r="DB548" s="73"/>
      <c r="DC548" s="73"/>
      <c r="DD548" s="73"/>
      <c r="DE548" s="73"/>
      <c r="DF548" s="73"/>
      <c r="DG548" s="73"/>
      <c r="DH548" s="73"/>
      <c r="DI548" s="73"/>
      <c r="DJ548" s="73"/>
      <c r="DK548" s="74"/>
      <c r="DL548" s="143" t="s">
        <v>10</v>
      </c>
      <c r="DM548" s="143"/>
      <c r="DN548" s="143"/>
      <c r="DO548" s="144">
        <f t="shared" ref="DO548" si="1215">BS549</f>
        <v>2</v>
      </c>
      <c r="DP548" s="144"/>
      <c r="DQ548" s="75"/>
    </row>
    <row r="549" spans="68:121" ht="22.5" customHeight="1" x14ac:dyDescent="0.3">
      <c r="BP549">
        <f t="shared" si="1212"/>
        <v>0</v>
      </c>
      <c r="BQ549">
        <f t="shared" si="1212"/>
        <v>0</v>
      </c>
      <c r="BR549" t="str">
        <f t="shared" si="1212"/>
        <v>zápas</v>
      </c>
      <c r="BS549">
        <f t="shared" si="1212"/>
        <v>2</v>
      </c>
      <c r="BT549" t="str">
        <f t="shared" si="1212"/>
        <v>B</v>
      </c>
      <c r="BU549" t="str">
        <f t="shared" ca="1" si="1212"/>
        <v>Mnichovická "A"</v>
      </c>
      <c r="BV549">
        <f t="shared" si="1212"/>
        <v>0</v>
      </c>
      <c r="BW549" t="str">
        <f t="shared" ca="1" si="1212"/>
        <v>Č.Pečky "B"</v>
      </c>
      <c r="BY549" s="72"/>
      <c r="BZ549" s="139"/>
      <c r="CA549" s="139"/>
      <c r="CB549" s="139"/>
      <c r="CC549" s="139"/>
      <c r="CD549" s="73"/>
      <c r="CE549" s="140"/>
      <c r="CF549" s="140"/>
      <c r="CG549" s="73"/>
      <c r="CH549" s="73"/>
      <c r="CI549" s="73"/>
      <c r="CJ549" s="73"/>
      <c r="CK549" s="73"/>
      <c r="CL549" s="73"/>
      <c r="CM549" s="73"/>
      <c r="CN549" s="73"/>
      <c r="CO549" s="73"/>
      <c r="CP549" s="141"/>
      <c r="CQ549" s="141"/>
      <c r="CR549" s="141"/>
      <c r="CS549" s="141"/>
      <c r="CT549" s="141"/>
      <c r="CU549" s="142"/>
      <c r="CV549" s="142"/>
      <c r="CW549" s="142"/>
      <c r="CX549" s="73"/>
      <c r="CY549" s="73"/>
      <c r="CZ549" s="73"/>
      <c r="DA549" s="73"/>
      <c r="DB549" s="73"/>
      <c r="DC549" s="73"/>
      <c r="DD549" s="73"/>
      <c r="DE549" s="73"/>
      <c r="DF549" s="73"/>
      <c r="DG549" s="73"/>
      <c r="DH549" s="73"/>
      <c r="DI549" s="73"/>
      <c r="DJ549" s="73"/>
      <c r="DK549" s="74"/>
      <c r="DL549" s="143"/>
      <c r="DM549" s="143"/>
      <c r="DN549" s="143"/>
      <c r="DO549" s="144"/>
      <c r="DP549" s="144"/>
      <c r="DQ549" s="75"/>
    </row>
    <row r="550" spans="68:121" ht="22.5" customHeight="1" x14ac:dyDescent="0.3">
      <c r="BY550" s="72"/>
      <c r="BZ550" s="76"/>
      <c r="CA550" s="76"/>
      <c r="CB550" s="76"/>
      <c r="CC550" s="76"/>
      <c r="CD550" s="130" t="s">
        <v>13</v>
      </c>
      <c r="CE550" s="130"/>
      <c r="CF550" s="77">
        <f t="shared" ref="CF550" si="1216">BU548</f>
        <v>7</v>
      </c>
      <c r="CG550" s="78" t="s">
        <v>14</v>
      </c>
      <c r="CH550" s="131" t="str">
        <f t="shared" ref="CH550" ca="1" si="1217">BU549</f>
        <v>Mnichovická "A"</v>
      </c>
      <c r="CI550" s="131"/>
      <c r="CJ550" s="131"/>
      <c r="CK550" s="131"/>
      <c r="CL550" s="131"/>
      <c r="CM550" s="131"/>
      <c r="CN550" s="131"/>
      <c r="CO550" s="131"/>
      <c r="CP550" s="131"/>
      <c r="CQ550" s="131"/>
      <c r="CR550" s="131"/>
      <c r="CS550" s="131"/>
      <c r="CT550" s="131"/>
      <c r="CU550" s="76"/>
      <c r="CV550" s="76"/>
      <c r="CW550" s="76"/>
      <c r="CX550" s="76"/>
      <c r="CY550" s="76"/>
      <c r="CZ550" s="130" t="s">
        <v>13</v>
      </c>
      <c r="DA550" s="130"/>
      <c r="DB550" s="77">
        <f t="shared" ref="DB550" si="1218">BW548</f>
        <v>15</v>
      </c>
      <c r="DC550" s="78" t="s">
        <v>14</v>
      </c>
      <c r="DD550" s="131" t="str">
        <f t="shared" ref="DD550" ca="1" si="1219">BW549</f>
        <v>Č.Pečky "B"</v>
      </c>
      <c r="DE550" s="131"/>
      <c r="DF550" s="131"/>
      <c r="DG550" s="131"/>
      <c r="DH550" s="131"/>
      <c r="DI550" s="131"/>
      <c r="DJ550" s="131"/>
      <c r="DK550" s="131"/>
      <c r="DL550" s="131"/>
      <c r="DM550" s="131"/>
      <c r="DN550" s="131"/>
      <c r="DO550" s="131"/>
      <c r="DP550" s="131"/>
      <c r="DQ550" s="75"/>
    </row>
    <row r="551" spans="68:121" ht="22.5" customHeight="1" x14ac:dyDescent="0.3">
      <c r="BY551" s="72"/>
      <c r="BZ551" s="76"/>
      <c r="CA551" s="76"/>
      <c r="CB551" s="76"/>
      <c r="CC551" s="76"/>
      <c r="CD551" s="76"/>
      <c r="CE551" s="76"/>
      <c r="CF551" s="76"/>
      <c r="CG551" s="76"/>
      <c r="CH551" s="76"/>
      <c r="CI551" s="76"/>
      <c r="CJ551" s="76"/>
      <c r="CK551" s="76"/>
      <c r="CL551" s="76"/>
      <c r="CM551" s="76"/>
      <c r="CN551" s="76"/>
      <c r="CO551" s="76"/>
      <c r="CP551" s="76"/>
      <c r="CQ551" s="76"/>
      <c r="CR551" s="76"/>
      <c r="CS551" s="76"/>
      <c r="CT551" s="76"/>
      <c r="CU551" s="76"/>
      <c r="CV551" s="76"/>
      <c r="CW551" s="76"/>
      <c r="CX551" s="76"/>
      <c r="CY551" s="76"/>
      <c r="CZ551" s="76"/>
      <c r="DA551" s="76"/>
      <c r="DB551" s="76"/>
      <c r="DC551" s="76"/>
      <c r="DD551" s="76"/>
      <c r="DE551" s="76"/>
      <c r="DF551" s="76"/>
      <c r="DG551" s="76"/>
      <c r="DH551" s="76"/>
      <c r="DI551" s="76"/>
      <c r="DJ551" s="76"/>
      <c r="DK551" s="79"/>
      <c r="DL551" s="79"/>
      <c r="DM551" s="79"/>
      <c r="DN551" s="79"/>
      <c r="DO551" s="79"/>
      <c r="DP551" s="79"/>
      <c r="DQ551" s="75"/>
    </row>
    <row r="552" spans="68:121" ht="22.5" customHeight="1" x14ac:dyDescent="0.4">
      <c r="BY552" s="72"/>
      <c r="BZ552" s="80" t="s">
        <v>17</v>
      </c>
      <c r="CA552" s="81">
        <f t="shared" ref="CA552" si="1220">CF550</f>
        <v>7</v>
      </c>
      <c r="CB552" s="82" t="s">
        <v>8</v>
      </c>
      <c r="CC552" s="83">
        <v>1</v>
      </c>
      <c r="CD552" s="83">
        <v>2</v>
      </c>
      <c r="CE552" s="83">
        <v>3</v>
      </c>
      <c r="CF552" s="83">
        <v>4</v>
      </c>
      <c r="CG552" s="83">
        <v>5</v>
      </c>
      <c r="CH552" s="83">
        <v>6</v>
      </c>
      <c r="CI552" s="83">
        <v>7</v>
      </c>
      <c r="CJ552" s="83">
        <v>8</v>
      </c>
      <c r="CK552" s="83">
        <v>9</v>
      </c>
      <c r="CL552" s="83">
        <v>10</v>
      </c>
      <c r="CM552" s="83">
        <v>11</v>
      </c>
      <c r="CN552" s="83">
        <v>12</v>
      </c>
      <c r="CO552" s="83">
        <v>13</v>
      </c>
      <c r="CP552" s="83">
        <v>14</v>
      </c>
      <c r="CQ552" s="83">
        <v>15</v>
      </c>
      <c r="CR552" s="83">
        <v>16</v>
      </c>
      <c r="CS552" s="83">
        <v>17</v>
      </c>
      <c r="CT552" s="83">
        <v>18</v>
      </c>
      <c r="CU552" s="83">
        <v>19</v>
      </c>
      <c r="CV552" s="83">
        <v>20</v>
      </c>
      <c r="CW552" s="83">
        <v>21</v>
      </c>
      <c r="CX552" s="83">
        <v>22</v>
      </c>
      <c r="CY552" s="83">
        <v>23</v>
      </c>
      <c r="CZ552" s="83">
        <v>24</v>
      </c>
      <c r="DA552" s="83">
        <v>25</v>
      </c>
      <c r="DB552" s="83">
        <v>26</v>
      </c>
      <c r="DC552" s="83">
        <v>27</v>
      </c>
      <c r="DD552" s="83">
        <v>28</v>
      </c>
      <c r="DE552" s="83">
        <v>29</v>
      </c>
      <c r="DF552" s="83">
        <v>30</v>
      </c>
      <c r="DG552" s="83">
        <v>31</v>
      </c>
      <c r="DH552" s="83">
        <v>32</v>
      </c>
      <c r="DI552" s="83">
        <v>33</v>
      </c>
      <c r="DJ552" s="83">
        <v>34</v>
      </c>
      <c r="DK552" s="84">
        <v>35</v>
      </c>
      <c r="DL552" s="84">
        <v>36</v>
      </c>
      <c r="DM552" s="84">
        <v>37</v>
      </c>
      <c r="DN552" s="84">
        <v>38</v>
      </c>
      <c r="DO552" s="84">
        <v>39</v>
      </c>
      <c r="DP552" s="84">
        <v>40</v>
      </c>
      <c r="DQ552" s="75"/>
    </row>
    <row r="553" spans="68:121" ht="22.5" customHeight="1" x14ac:dyDescent="0.3">
      <c r="BY553" s="72"/>
      <c r="BZ553" s="85"/>
      <c r="CA553" s="86"/>
      <c r="CB553" s="87"/>
      <c r="CC553" s="88"/>
      <c r="CD553" s="88"/>
      <c r="CE553" s="88"/>
      <c r="CF553" s="88"/>
      <c r="CG553" s="88"/>
      <c r="CH553" s="88"/>
      <c r="CI553" s="88"/>
      <c r="CJ553" s="88"/>
      <c r="CK553" s="88"/>
      <c r="CL553" s="88"/>
      <c r="CM553" s="88"/>
      <c r="CN553" s="88"/>
      <c r="CO553" s="88"/>
      <c r="CP553" s="88"/>
      <c r="CQ553" s="88"/>
      <c r="CR553" s="88"/>
      <c r="CS553" s="88"/>
      <c r="CT553" s="88"/>
      <c r="CU553" s="88"/>
      <c r="CV553" s="88"/>
      <c r="CW553" s="88"/>
      <c r="CX553" s="88"/>
      <c r="CY553" s="88"/>
      <c r="CZ553" s="88"/>
      <c r="DA553" s="88"/>
      <c r="DB553" s="88"/>
      <c r="DC553" s="88"/>
      <c r="DD553" s="88"/>
      <c r="DE553" s="88"/>
      <c r="DF553" s="88"/>
      <c r="DG553" s="88"/>
      <c r="DH553" s="88"/>
      <c r="DI553" s="88"/>
      <c r="DJ553" s="88"/>
      <c r="DK553" s="89"/>
      <c r="DL553" s="89"/>
      <c r="DM553" s="89"/>
      <c r="DN553" s="89"/>
      <c r="DO553" s="89"/>
      <c r="DP553" s="89"/>
      <c r="DQ553" s="75"/>
    </row>
    <row r="554" spans="68:121" ht="22.5" customHeight="1" x14ac:dyDescent="0.4">
      <c r="BY554" s="72"/>
      <c r="BZ554" s="90" t="s">
        <v>17</v>
      </c>
      <c r="CA554" s="91">
        <f t="shared" ref="CA554" si="1221">DB550</f>
        <v>15</v>
      </c>
      <c r="CB554" s="92" t="s">
        <v>8</v>
      </c>
      <c r="CC554" s="83">
        <v>1</v>
      </c>
      <c r="CD554" s="83">
        <v>2</v>
      </c>
      <c r="CE554" s="83">
        <v>3</v>
      </c>
      <c r="CF554" s="83">
        <v>4</v>
      </c>
      <c r="CG554" s="83">
        <v>5</v>
      </c>
      <c r="CH554" s="83">
        <v>6</v>
      </c>
      <c r="CI554" s="83">
        <v>7</v>
      </c>
      <c r="CJ554" s="83">
        <v>8</v>
      </c>
      <c r="CK554" s="83">
        <v>9</v>
      </c>
      <c r="CL554" s="83">
        <v>10</v>
      </c>
      <c r="CM554" s="83">
        <v>11</v>
      </c>
      <c r="CN554" s="83">
        <v>12</v>
      </c>
      <c r="CO554" s="83">
        <v>13</v>
      </c>
      <c r="CP554" s="83">
        <v>14</v>
      </c>
      <c r="CQ554" s="83">
        <v>15</v>
      </c>
      <c r="CR554" s="83">
        <v>16</v>
      </c>
      <c r="CS554" s="83">
        <v>17</v>
      </c>
      <c r="CT554" s="83">
        <v>18</v>
      </c>
      <c r="CU554" s="83">
        <v>19</v>
      </c>
      <c r="CV554" s="83">
        <v>20</v>
      </c>
      <c r="CW554" s="83">
        <v>21</v>
      </c>
      <c r="CX554" s="83">
        <v>22</v>
      </c>
      <c r="CY554" s="83">
        <v>23</v>
      </c>
      <c r="CZ554" s="83">
        <v>24</v>
      </c>
      <c r="DA554" s="83">
        <v>25</v>
      </c>
      <c r="DB554" s="83">
        <v>26</v>
      </c>
      <c r="DC554" s="83">
        <v>27</v>
      </c>
      <c r="DD554" s="83">
        <v>28</v>
      </c>
      <c r="DE554" s="83">
        <v>29</v>
      </c>
      <c r="DF554" s="83">
        <v>30</v>
      </c>
      <c r="DG554" s="83">
        <v>31</v>
      </c>
      <c r="DH554" s="83">
        <v>32</v>
      </c>
      <c r="DI554" s="83">
        <v>33</v>
      </c>
      <c r="DJ554" s="83">
        <v>34</v>
      </c>
      <c r="DK554" s="84">
        <v>35</v>
      </c>
      <c r="DL554" s="84">
        <v>36</v>
      </c>
      <c r="DM554" s="84">
        <v>37</v>
      </c>
      <c r="DN554" s="84">
        <v>38</v>
      </c>
      <c r="DO554" s="84">
        <v>39</v>
      </c>
      <c r="DP554" s="84">
        <v>40</v>
      </c>
      <c r="DQ554" s="75"/>
    </row>
    <row r="555" spans="68:121" ht="22.5" customHeight="1" thickBot="1" x14ac:dyDescent="0.35">
      <c r="BY555" s="93"/>
      <c r="BZ555" s="94"/>
      <c r="CA555" s="94"/>
      <c r="CB555" s="94"/>
      <c r="CC555" s="94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  <c r="CN555" s="94"/>
      <c r="CO555" s="94"/>
      <c r="CP555" s="94"/>
      <c r="CQ555" s="94"/>
      <c r="CR555" s="94"/>
      <c r="CS555" s="94"/>
      <c r="CT555" s="94"/>
      <c r="CU555" s="94"/>
      <c r="CV555" s="94"/>
      <c r="CW555" s="94"/>
      <c r="CX555" s="94"/>
      <c r="CY555" s="94"/>
      <c r="CZ555" s="94"/>
      <c r="DA555" s="94"/>
      <c r="DB555" s="94"/>
      <c r="DC555" s="94"/>
      <c r="DD555" s="94"/>
      <c r="DE555" s="94"/>
      <c r="DF555" s="94"/>
      <c r="DG555" s="94"/>
      <c r="DH555" s="94"/>
      <c r="DI555" s="94"/>
      <c r="DJ555" s="94"/>
      <c r="DK555" s="94"/>
      <c r="DL555" s="94"/>
      <c r="DM555" s="94"/>
      <c r="DN555" s="94"/>
      <c r="DO555" s="94"/>
      <c r="DP555" s="94"/>
      <c r="DQ555" s="95"/>
    </row>
    <row r="556" spans="68:121" ht="22.5" customHeight="1" thickTop="1" x14ac:dyDescent="0.35">
      <c r="BY556" s="137">
        <f t="shared" ref="BY556" si="1222">BQ557</f>
        <v>0.45833333333333359</v>
      </c>
      <c r="BZ556" s="138"/>
      <c r="CA556" s="69"/>
      <c r="CB556" s="69"/>
      <c r="CC556" s="69"/>
      <c r="CD556" s="69"/>
      <c r="CE556" s="69"/>
      <c r="CF556" s="69"/>
      <c r="CG556" s="69"/>
      <c r="CH556" s="69"/>
      <c r="CI556" s="69"/>
      <c r="CJ556" s="69"/>
      <c r="CK556" s="69"/>
      <c r="CL556" s="69"/>
      <c r="CM556" s="69"/>
      <c r="CN556" s="69"/>
      <c r="CO556" s="69"/>
      <c r="CP556" s="69"/>
      <c r="CQ556" s="69"/>
      <c r="CR556" s="69"/>
      <c r="CS556" s="69"/>
      <c r="CT556" s="69"/>
      <c r="CU556" s="69"/>
      <c r="CV556" s="69"/>
      <c r="CW556" s="69"/>
      <c r="CX556" s="69"/>
      <c r="CY556" s="69"/>
      <c r="CZ556" s="69"/>
      <c r="DA556" s="69"/>
      <c r="DB556" s="69"/>
      <c r="DC556" s="69"/>
      <c r="DD556" s="69"/>
      <c r="DE556" s="69"/>
      <c r="DF556" s="69"/>
      <c r="DG556" s="69"/>
      <c r="DH556" s="69"/>
      <c r="DI556" s="69"/>
      <c r="DJ556" s="69"/>
      <c r="DK556" s="69"/>
      <c r="DL556" s="69"/>
      <c r="DM556" s="70"/>
      <c r="DN556" s="70" t="s">
        <v>37</v>
      </c>
      <c r="DO556" s="69"/>
      <c r="DP556" s="70" t="str">
        <f t="shared" ref="DP556" si="1223">BT558</f>
        <v>A</v>
      </c>
      <c r="DQ556" s="71"/>
    </row>
    <row r="557" spans="68:121" ht="22.5" customHeight="1" x14ac:dyDescent="0.3">
      <c r="BP557" t="str">
        <f t="shared" ref="BP557:BW558" si="1224">Q22</f>
        <v>11. KOLO</v>
      </c>
      <c r="BQ557">
        <f t="shared" si="1224"/>
        <v>0.45833333333333359</v>
      </c>
      <c r="BR557">
        <f t="shared" si="1224"/>
        <v>62</v>
      </c>
      <c r="BS557" t="str">
        <f t="shared" si="1224"/>
        <v>HŘIŠTĚ</v>
      </c>
      <c r="BT557" t="str">
        <f t="shared" si="1224"/>
        <v>skupina</v>
      </c>
      <c r="BU557">
        <f t="shared" si="1224"/>
        <v>8</v>
      </c>
      <c r="BV557" t="str">
        <f t="shared" si="1224"/>
        <v>:</v>
      </c>
      <c r="BW557">
        <f t="shared" si="1224"/>
        <v>16</v>
      </c>
      <c r="BY557" s="72"/>
      <c r="BZ557" s="139" t="str">
        <f t="shared" ref="BZ557" si="1225">BP557</f>
        <v>11. KOLO</v>
      </c>
      <c r="CA557" s="139"/>
      <c r="CB557" s="139"/>
      <c r="CC557" s="139"/>
      <c r="CD557" s="73"/>
      <c r="CE557" s="140"/>
      <c r="CF557" s="140"/>
      <c r="CG557" s="73"/>
      <c r="CH557" s="73"/>
      <c r="CI557" s="73"/>
      <c r="CJ557" s="73"/>
      <c r="CK557" s="73"/>
      <c r="CL557" s="73"/>
      <c r="CM557" s="73"/>
      <c r="CN557" s="73"/>
      <c r="CO557" s="73"/>
      <c r="CP557" s="141">
        <f t="shared" ref="CP557" si="1226">BR557</f>
        <v>62</v>
      </c>
      <c r="CQ557" s="141"/>
      <c r="CR557" s="141"/>
      <c r="CS557" s="141"/>
      <c r="CT557" s="141"/>
      <c r="CU557" s="142" t="s">
        <v>9</v>
      </c>
      <c r="CV557" s="142"/>
      <c r="CW557" s="142"/>
      <c r="CX557" s="73"/>
      <c r="CY557" s="73"/>
      <c r="CZ557" s="73"/>
      <c r="DA557" s="73"/>
      <c r="DB557" s="73"/>
      <c r="DC557" s="73"/>
      <c r="DD557" s="73"/>
      <c r="DE557" s="73"/>
      <c r="DF557" s="73"/>
      <c r="DG557" s="73"/>
      <c r="DH557" s="73"/>
      <c r="DI557" s="73"/>
      <c r="DJ557" s="73"/>
      <c r="DK557" s="74"/>
      <c r="DL557" s="143" t="s">
        <v>10</v>
      </c>
      <c r="DM557" s="143"/>
      <c r="DN557" s="143"/>
      <c r="DO557" s="144">
        <f t="shared" ref="DO557" si="1227">BS558</f>
        <v>2</v>
      </c>
      <c r="DP557" s="144"/>
      <c r="DQ557" s="75"/>
    </row>
    <row r="558" spans="68:121" ht="22.5" customHeight="1" x14ac:dyDescent="0.3">
      <c r="BP558">
        <f t="shared" si="1224"/>
        <v>0</v>
      </c>
      <c r="BQ558">
        <f t="shared" si="1224"/>
        <v>0</v>
      </c>
      <c r="BR558" t="str">
        <f t="shared" si="1224"/>
        <v>zápas</v>
      </c>
      <c r="BS558">
        <f t="shared" si="1224"/>
        <v>2</v>
      </c>
      <c r="BT558" t="str">
        <f t="shared" si="1224"/>
        <v>A</v>
      </c>
      <c r="BU558" t="str">
        <f t="shared" ca="1" si="1224"/>
        <v>V.Osek "A"</v>
      </c>
      <c r="BV558">
        <f t="shared" si="1224"/>
        <v>0</v>
      </c>
      <c r="BW558" t="str">
        <f t="shared" ca="1" si="1224"/>
        <v>Mnichovická "B"</v>
      </c>
      <c r="BY558" s="72"/>
      <c r="BZ558" s="139"/>
      <c r="CA558" s="139"/>
      <c r="CB558" s="139"/>
      <c r="CC558" s="139"/>
      <c r="CD558" s="73"/>
      <c r="CE558" s="140"/>
      <c r="CF558" s="140"/>
      <c r="CG558" s="73"/>
      <c r="CH558" s="73"/>
      <c r="CI558" s="73"/>
      <c r="CJ558" s="73"/>
      <c r="CK558" s="73"/>
      <c r="CL558" s="73"/>
      <c r="CM558" s="73"/>
      <c r="CN558" s="73"/>
      <c r="CO558" s="73"/>
      <c r="CP558" s="141"/>
      <c r="CQ558" s="141"/>
      <c r="CR558" s="141"/>
      <c r="CS558" s="141"/>
      <c r="CT558" s="141"/>
      <c r="CU558" s="142"/>
      <c r="CV558" s="142"/>
      <c r="CW558" s="142"/>
      <c r="CX558" s="73"/>
      <c r="CY558" s="73"/>
      <c r="CZ558" s="73"/>
      <c r="DA558" s="73"/>
      <c r="DB558" s="73"/>
      <c r="DC558" s="73"/>
      <c r="DD558" s="73"/>
      <c r="DE558" s="73"/>
      <c r="DF558" s="73"/>
      <c r="DG558" s="73"/>
      <c r="DH558" s="73"/>
      <c r="DI558" s="73"/>
      <c r="DJ558" s="73"/>
      <c r="DK558" s="74"/>
      <c r="DL558" s="143"/>
      <c r="DM558" s="143"/>
      <c r="DN558" s="143"/>
      <c r="DO558" s="144"/>
      <c r="DP558" s="144"/>
      <c r="DQ558" s="75"/>
    </row>
    <row r="559" spans="68:121" ht="22.5" customHeight="1" x14ac:dyDescent="0.3">
      <c r="BY559" s="72"/>
      <c r="BZ559" s="76"/>
      <c r="CA559" s="76"/>
      <c r="CB559" s="76"/>
      <c r="CC559" s="76"/>
      <c r="CD559" s="130" t="s">
        <v>13</v>
      </c>
      <c r="CE559" s="130"/>
      <c r="CF559" s="77">
        <f t="shared" ref="CF559" si="1228">BU557</f>
        <v>8</v>
      </c>
      <c r="CG559" s="78" t="s">
        <v>14</v>
      </c>
      <c r="CH559" s="131" t="str">
        <f t="shared" ref="CH559" ca="1" si="1229">BU558</f>
        <v>V.Osek "A"</v>
      </c>
      <c r="CI559" s="131"/>
      <c r="CJ559" s="131"/>
      <c r="CK559" s="131"/>
      <c r="CL559" s="131"/>
      <c r="CM559" s="131"/>
      <c r="CN559" s="131"/>
      <c r="CO559" s="131"/>
      <c r="CP559" s="131"/>
      <c r="CQ559" s="131"/>
      <c r="CR559" s="131"/>
      <c r="CS559" s="131"/>
      <c r="CT559" s="131"/>
      <c r="CU559" s="76"/>
      <c r="CV559" s="76"/>
      <c r="CW559" s="76"/>
      <c r="CX559" s="76"/>
      <c r="CY559" s="76"/>
      <c r="CZ559" s="130" t="s">
        <v>13</v>
      </c>
      <c r="DA559" s="130"/>
      <c r="DB559" s="77">
        <f t="shared" ref="DB559" si="1230">BW557</f>
        <v>16</v>
      </c>
      <c r="DC559" s="78" t="s">
        <v>14</v>
      </c>
      <c r="DD559" s="131" t="str">
        <f t="shared" ref="DD559" ca="1" si="1231">BW558</f>
        <v>Mnichovická "B"</v>
      </c>
      <c r="DE559" s="131"/>
      <c r="DF559" s="131"/>
      <c r="DG559" s="131"/>
      <c r="DH559" s="131"/>
      <c r="DI559" s="131"/>
      <c r="DJ559" s="131"/>
      <c r="DK559" s="131"/>
      <c r="DL559" s="131"/>
      <c r="DM559" s="131"/>
      <c r="DN559" s="131"/>
      <c r="DO559" s="131"/>
      <c r="DP559" s="131"/>
      <c r="DQ559" s="75"/>
    </row>
    <row r="560" spans="68:121" ht="22.5" customHeight="1" x14ac:dyDescent="0.3">
      <c r="BY560" s="72"/>
      <c r="BZ560" s="76"/>
      <c r="CA560" s="76"/>
      <c r="CB560" s="76"/>
      <c r="CC560" s="76"/>
      <c r="CD560" s="76"/>
      <c r="CE560" s="76"/>
      <c r="CF560" s="76"/>
      <c r="CG560" s="76"/>
      <c r="CH560" s="76"/>
      <c r="CI560" s="76"/>
      <c r="CJ560" s="76"/>
      <c r="CK560" s="76"/>
      <c r="CL560" s="76"/>
      <c r="CM560" s="76"/>
      <c r="CN560" s="76"/>
      <c r="CO560" s="76"/>
      <c r="CP560" s="76"/>
      <c r="CQ560" s="76"/>
      <c r="CR560" s="76"/>
      <c r="CS560" s="76"/>
      <c r="CT560" s="76"/>
      <c r="CU560" s="76"/>
      <c r="CV560" s="76"/>
      <c r="CW560" s="76"/>
      <c r="CX560" s="76"/>
      <c r="CY560" s="76"/>
      <c r="CZ560" s="76"/>
      <c r="DA560" s="76"/>
      <c r="DB560" s="76"/>
      <c r="DC560" s="76"/>
      <c r="DD560" s="76"/>
      <c r="DE560" s="76"/>
      <c r="DF560" s="76"/>
      <c r="DG560" s="76"/>
      <c r="DH560" s="76"/>
      <c r="DI560" s="76"/>
      <c r="DJ560" s="76"/>
      <c r="DK560" s="79"/>
      <c r="DL560" s="79"/>
      <c r="DM560" s="79"/>
      <c r="DN560" s="79"/>
      <c r="DO560" s="79"/>
      <c r="DP560" s="79"/>
      <c r="DQ560" s="75"/>
    </row>
    <row r="561" spans="68:121" ht="22.5" customHeight="1" x14ac:dyDescent="0.4">
      <c r="BY561" s="72"/>
      <c r="BZ561" s="80" t="s">
        <v>17</v>
      </c>
      <c r="CA561" s="81">
        <f t="shared" ref="CA561" si="1232">CF559</f>
        <v>8</v>
      </c>
      <c r="CB561" s="82" t="s">
        <v>8</v>
      </c>
      <c r="CC561" s="83">
        <v>1</v>
      </c>
      <c r="CD561" s="83">
        <v>2</v>
      </c>
      <c r="CE561" s="83">
        <v>3</v>
      </c>
      <c r="CF561" s="83">
        <v>4</v>
      </c>
      <c r="CG561" s="83">
        <v>5</v>
      </c>
      <c r="CH561" s="83">
        <v>6</v>
      </c>
      <c r="CI561" s="83">
        <v>7</v>
      </c>
      <c r="CJ561" s="83">
        <v>8</v>
      </c>
      <c r="CK561" s="83">
        <v>9</v>
      </c>
      <c r="CL561" s="83">
        <v>10</v>
      </c>
      <c r="CM561" s="83">
        <v>11</v>
      </c>
      <c r="CN561" s="83">
        <v>12</v>
      </c>
      <c r="CO561" s="83">
        <v>13</v>
      </c>
      <c r="CP561" s="83">
        <v>14</v>
      </c>
      <c r="CQ561" s="83">
        <v>15</v>
      </c>
      <c r="CR561" s="83">
        <v>16</v>
      </c>
      <c r="CS561" s="83">
        <v>17</v>
      </c>
      <c r="CT561" s="83">
        <v>18</v>
      </c>
      <c r="CU561" s="83">
        <v>19</v>
      </c>
      <c r="CV561" s="83">
        <v>20</v>
      </c>
      <c r="CW561" s="83">
        <v>21</v>
      </c>
      <c r="CX561" s="83">
        <v>22</v>
      </c>
      <c r="CY561" s="83">
        <v>23</v>
      </c>
      <c r="CZ561" s="83">
        <v>24</v>
      </c>
      <c r="DA561" s="83">
        <v>25</v>
      </c>
      <c r="DB561" s="83">
        <v>26</v>
      </c>
      <c r="DC561" s="83">
        <v>27</v>
      </c>
      <c r="DD561" s="83">
        <v>28</v>
      </c>
      <c r="DE561" s="83">
        <v>29</v>
      </c>
      <c r="DF561" s="83">
        <v>30</v>
      </c>
      <c r="DG561" s="83">
        <v>31</v>
      </c>
      <c r="DH561" s="83">
        <v>32</v>
      </c>
      <c r="DI561" s="83">
        <v>33</v>
      </c>
      <c r="DJ561" s="83">
        <v>34</v>
      </c>
      <c r="DK561" s="84">
        <v>35</v>
      </c>
      <c r="DL561" s="84">
        <v>36</v>
      </c>
      <c r="DM561" s="84">
        <v>37</v>
      </c>
      <c r="DN561" s="84">
        <v>38</v>
      </c>
      <c r="DO561" s="84">
        <v>39</v>
      </c>
      <c r="DP561" s="84">
        <v>40</v>
      </c>
      <c r="DQ561" s="75"/>
    </row>
    <row r="562" spans="68:121" ht="22.5" customHeight="1" x14ac:dyDescent="0.3">
      <c r="BY562" s="72"/>
      <c r="BZ562" s="85"/>
      <c r="CA562" s="86"/>
      <c r="CB562" s="87"/>
      <c r="CC562" s="88"/>
      <c r="CD562" s="88"/>
      <c r="CE562" s="88"/>
      <c r="CF562" s="88"/>
      <c r="CG562" s="88"/>
      <c r="CH562" s="88"/>
      <c r="CI562" s="88"/>
      <c r="CJ562" s="88"/>
      <c r="CK562" s="88"/>
      <c r="CL562" s="88"/>
      <c r="CM562" s="88"/>
      <c r="CN562" s="88"/>
      <c r="CO562" s="88"/>
      <c r="CP562" s="88"/>
      <c r="CQ562" s="88"/>
      <c r="CR562" s="88"/>
      <c r="CS562" s="88"/>
      <c r="CT562" s="88"/>
      <c r="CU562" s="88"/>
      <c r="CV562" s="88"/>
      <c r="CW562" s="88"/>
      <c r="CX562" s="88"/>
      <c r="CY562" s="88"/>
      <c r="CZ562" s="88"/>
      <c r="DA562" s="88"/>
      <c r="DB562" s="88"/>
      <c r="DC562" s="88"/>
      <c r="DD562" s="88"/>
      <c r="DE562" s="88"/>
      <c r="DF562" s="88"/>
      <c r="DG562" s="88"/>
      <c r="DH562" s="88"/>
      <c r="DI562" s="88"/>
      <c r="DJ562" s="88"/>
      <c r="DK562" s="89"/>
      <c r="DL562" s="89"/>
      <c r="DM562" s="89"/>
      <c r="DN562" s="89"/>
      <c r="DO562" s="89"/>
      <c r="DP562" s="89"/>
      <c r="DQ562" s="75"/>
    </row>
    <row r="563" spans="68:121" ht="22.5" customHeight="1" x14ac:dyDescent="0.4">
      <c r="BY563" s="72"/>
      <c r="BZ563" s="90" t="s">
        <v>17</v>
      </c>
      <c r="CA563" s="91">
        <f t="shared" ref="CA563" si="1233">DB559</f>
        <v>16</v>
      </c>
      <c r="CB563" s="92" t="s">
        <v>8</v>
      </c>
      <c r="CC563" s="83">
        <v>1</v>
      </c>
      <c r="CD563" s="83">
        <v>2</v>
      </c>
      <c r="CE563" s="83">
        <v>3</v>
      </c>
      <c r="CF563" s="83">
        <v>4</v>
      </c>
      <c r="CG563" s="83">
        <v>5</v>
      </c>
      <c r="CH563" s="83">
        <v>6</v>
      </c>
      <c r="CI563" s="83">
        <v>7</v>
      </c>
      <c r="CJ563" s="83">
        <v>8</v>
      </c>
      <c r="CK563" s="83">
        <v>9</v>
      </c>
      <c r="CL563" s="83">
        <v>10</v>
      </c>
      <c r="CM563" s="83">
        <v>11</v>
      </c>
      <c r="CN563" s="83">
        <v>12</v>
      </c>
      <c r="CO563" s="83">
        <v>13</v>
      </c>
      <c r="CP563" s="83">
        <v>14</v>
      </c>
      <c r="CQ563" s="83">
        <v>15</v>
      </c>
      <c r="CR563" s="83">
        <v>16</v>
      </c>
      <c r="CS563" s="83">
        <v>17</v>
      </c>
      <c r="CT563" s="83">
        <v>18</v>
      </c>
      <c r="CU563" s="83">
        <v>19</v>
      </c>
      <c r="CV563" s="83">
        <v>20</v>
      </c>
      <c r="CW563" s="83">
        <v>21</v>
      </c>
      <c r="CX563" s="83">
        <v>22</v>
      </c>
      <c r="CY563" s="83">
        <v>23</v>
      </c>
      <c r="CZ563" s="83">
        <v>24</v>
      </c>
      <c r="DA563" s="83">
        <v>25</v>
      </c>
      <c r="DB563" s="83">
        <v>26</v>
      </c>
      <c r="DC563" s="83">
        <v>27</v>
      </c>
      <c r="DD563" s="83">
        <v>28</v>
      </c>
      <c r="DE563" s="83">
        <v>29</v>
      </c>
      <c r="DF563" s="83">
        <v>30</v>
      </c>
      <c r="DG563" s="83">
        <v>31</v>
      </c>
      <c r="DH563" s="83">
        <v>32</v>
      </c>
      <c r="DI563" s="83">
        <v>33</v>
      </c>
      <c r="DJ563" s="83">
        <v>34</v>
      </c>
      <c r="DK563" s="84">
        <v>35</v>
      </c>
      <c r="DL563" s="84">
        <v>36</v>
      </c>
      <c r="DM563" s="84">
        <v>37</v>
      </c>
      <c r="DN563" s="84">
        <v>38</v>
      </c>
      <c r="DO563" s="84">
        <v>39</v>
      </c>
      <c r="DP563" s="84">
        <v>40</v>
      </c>
      <c r="DQ563" s="75"/>
    </row>
    <row r="564" spans="68:121" ht="22.5" customHeight="1" thickBot="1" x14ac:dyDescent="0.35">
      <c r="BY564" s="93"/>
      <c r="BZ564" s="94"/>
      <c r="CA564" s="94"/>
      <c r="CB564" s="94"/>
      <c r="CC564" s="94"/>
      <c r="CD564" s="94"/>
      <c r="CE564" s="94"/>
      <c r="CF564" s="94"/>
      <c r="CG564" s="94"/>
      <c r="CH564" s="94"/>
      <c r="CI564" s="94"/>
      <c r="CJ564" s="94"/>
      <c r="CK564" s="94"/>
      <c r="CL564" s="94"/>
      <c r="CM564" s="94"/>
      <c r="CN564" s="94"/>
      <c r="CO564" s="94"/>
      <c r="CP564" s="94"/>
      <c r="CQ564" s="94"/>
      <c r="CR564" s="94"/>
      <c r="CS564" s="94"/>
      <c r="CT564" s="94"/>
      <c r="CU564" s="94"/>
      <c r="CV564" s="94"/>
      <c r="CW564" s="94"/>
      <c r="CX564" s="94"/>
      <c r="CY564" s="94"/>
      <c r="CZ564" s="94"/>
      <c r="DA564" s="94"/>
      <c r="DB564" s="94"/>
      <c r="DC564" s="94"/>
      <c r="DD564" s="94"/>
      <c r="DE564" s="94"/>
      <c r="DF564" s="94"/>
      <c r="DG564" s="94"/>
      <c r="DH564" s="94"/>
      <c r="DI564" s="94"/>
      <c r="DJ564" s="94"/>
      <c r="DK564" s="94"/>
      <c r="DL564" s="94"/>
      <c r="DM564" s="94"/>
      <c r="DN564" s="94"/>
      <c r="DO564" s="94"/>
      <c r="DP564" s="94"/>
      <c r="DQ564" s="95"/>
    </row>
    <row r="565" spans="68:121" ht="22.5" customHeight="1" thickTop="1" x14ac:dyDescent="0.35">
      <c r="BY565" s="137">
        <f t="shared" ref="BY565" si="1234">BQ566</f>
        <v>0.46666666666666695</v>
      </c>
      <c r="BZ565" s="138"/>
      <c r="CA565" s="69"/>
      <c r="CB565" s="69"/>
      <c r="CC565" s="69"/>
      <c r="CD565" s="69"/>
      <c r="CE565" s="69"/>
      <c r="CF565" s="69"/>
      <c r="CG565" s="69"/>
      <c r="CH565" s="69"/>
      <c r="CI565" s="69"/>
      <c r="CJ565" s="69"/>
      <c r="CK565" s="69"/>
      <c r="CL565" s="69"/>
      <c r="CM565" s="69"/>
      <c r="CN565" s="69"/>
      <c r="CO565" s="69"/>
      <c r="CP565" s="69"/>
      <c r="CQ565" s="69"/>
      <c r="CR565" s="69"/>
      <c r="CS565" s="69"/>
      <c r="CT565" s="69"/>
      <c r="CU565" s="69"/>
      <c r="CV565" s="69"/>
      <c r="CW565" s="69"/>
      <c r="CX565" s="69"/>
      <c r="CY565" s="69"/>
      <c r="CZ565" s="69"/>
      <c r="DA565" s="69"/>
      <c r="DB565" s="69"/>
      <c r="DC565" s="69"/>
      <c r="DD565" s="69"/>
      <c r="DE565" s="69"/>
      <c r="DF565" s="69"/>
      <c r="DG565" s="69"/>
      <c r="DH565" s="69"/>
      <c r="DI565" s="69"/>
      <c r="DJ565" s="69"/>
      <c r="DK565" s="69"/>
      <c r="DL565" s="69"/>
      <c r="DM565" s="70"/>
      <c r="DN565" s="70" t="s">
        <v>37</v>
      </c>
      <c r="DO565" s="69"/>
      <c r="DP565" s="70" t="str">
        <f t="shared" ref="DP565" si="1235">BT567</f>
        <v>B</v>
      </c>
      <c r="DQ565" s="71"/>
    </row>
    <row r="566" spans="68:121" ht="22.5" customHeight="1" x14ac:dyDescent="0.3">
      <c r="BP566" t="str">
        <f t="shared" ref="BP566:BW567" si="1236">Q24</f>
        <v>12. KOLO</v>
      </c>
      <c r="BQ566">
        <f t="shared" si="1236"/>
        <v>0.46666666666666695</v>
      </c>
      <c r="BR566">
        <f t="shared" si="1236"/>
        <v>68</v>
      </c>
      <c r="BS566" t="str">
        <f t="shared" si="1236"/>
        <v>HŘIŠTĚ</v>
      </c>
      <c r="BT566" t="str">
        <f t="shared" si="1236"/>
        <v>skupina</v>
      </c>
      <c r="BU566">
        <f t="shared" si="1236"/>
        <v>15</v>
      </c>
      <c r="BV566" t="str">
        <f t="shared" si="1236"/>
        <v>:</v>
      </c>
      <c r="BW566">
        <f t="shared" si="1236"/>
        <v>26</v>
      </c>
      <c r="BY566" s="72"/>
      <c r="BZ566" s="139" t="str">
        <f t="shared" ref="BZ566" si="1237">BP566</f>
        <v>12. KOLO</v>
      </c>
      <c r="CA566" s="139"/>
      <c r="CB566" s="139"/>
      <c r="CC566" s="139"/>
      <c r="CD566" s="73"/>
      <c r="CE566" s="140"/>
      <c r="CF566" s="140"/>
      <c r="CG566" s="73"/>
      <c r="CH566" s="73"/>
      <c r="CI566" s="73"/>
      <c r="CJ566" s="73"/>
      <c r="CK566" s="73"/>
      <c r="CL566" s="73"/>
      <c r="CM566" s="73"/>
      <c r="CN566" s="73"/>
      <c r="CO566" s="73"/>
      <c r="CP566" s="141">
        <f t="shared" ref="CP566" si="1238">BR566</f>
        <v>68</v>
      </c>
      <c r="CQ566" s="141"/>
      <c r="CR566" s="141"/>
      <c r="CS566" s="141"/>
      <c r="CT566" s="141"/>
      <c r="CU566" s="142" t="s">
        <v>9</v>
      </c>
      <c r="CV566" s="142"/>
      <c r="CW566" s="142"/>
      <c r="CX566" s="73"/>
      <c r="CY566" s="73"/>
      <c r="CZ566" s="73"/>
      <c r="DA566" s="73"/>
      <c r="DB566" s="73"/>
      <c r="DC566" s="73"/>
      <c r="DD566" s="73"/>
      <c r="DE566" s="73"/>
      <c r="DF566" s="73"/>
      <c r="DG566" s="73"/>
      <c r="DH566" s="73"/>
      <c r="DI566" s="73"/>
      <c r="DJ566" s="73"/>
      <c r="DK566" s="74"/>
      <c r="DL566" s="143" t="s">
        <v>10</v>
      </c>
      <c r="DM566" s="143"/>
      <c r="DN566" s="143"/>
      <c r="DO566" s="144">
        <f t="shared" ref="DO566" si="1239">BS567</f>
        <v>2</v>
      </c>
      <c r="DP566" s="144"/>
      <c r="DQ566" s="75"/>
    </row>
    <row r="567" spans="68:121" ht="22.5" customHeight="1" x14ac:dyDescent="0.3">
      <c r="BP567">
        <f t="shared" si="1236"/>
        <v>0</v>
      </c>
      <c r="BQ567">
        <f t="shared" si="1236"/>
        <v>0</v>
      </c>
      <c r="BR567" t="str">
        <f t="shared" si="1236"/>
        <v>zápas</v>
      </c>
      <c r="BS567">
        <f t="shared" si="1236"/>
        <v>2</v>
      </c>
      <c r="BT567" t="str">
        <f t="shared" si="1236"/>
        <v>B</v>
      </c>
      <c r="BU567" t="str">
        <f t="shared" ca="1" si="1236"/>
        <v>Č.Pečky "B"</v>
      </c>
      <c r="BV567">
        <f t="shared" si="1236"/>
        <v>0</v>
      </c>
      <c r="BW567" t="str">
        <f t="shared" ca="1" si="1236"/>
        <v>Býchory "B"</v>
      </c>
      <c r="BY567" s="72"/>
      <c r="BZ567" s="139"/>
      <c r="CA567" s="139"/>
      <c r="CB567" s="139"/>
      <c r="CC567" s="139"/>
      <c r="CD567" s="73"/>
      <c r="CE567" s="140"/>
      <c r="CF567" s="140"/>
      <c r="CG567" s="73"/>
      <c r="CH567" s="73"/>
      <c r="CI567" s="73"/>
      <c r="CJ567" s="73"/>
      <c r="CK567" s="73"/>
      <c r="CL567" s="73"/>
      <c r="CM567" s="73"/>
      <c r="CN567" s="73"/>
      <c r="CO567" s="73"/>
      <c r="CP567" s="141"/>
      <c r="CQ567" s="141"/>
      <c r="CR567" s="141"/>
      <c r="CS567" s="141"/>
      <c r="CT567" s="141"/>
      <c r="CU567" s="142"/>
      <c r="CV567" s="142"/>
      <c r="CW567" s="142"/>
      <c r="CX567" s="73"/>
      <c r="CY567" s="73"/>
      <c r="CZ567" s="73"/>
      <c r="DA567" s="73"/>
      <c r="DB567" s="73"/>
      <c r="DC567" s="73"/>
      <c r="DD567" s="73"/>
      <c r="DE567" s="73"/>
      <c r="DF567" s="73"/>
      <c r="DG567" s="73"/>
      <c r="DH567" s="73"/>
      <c r="DI567" s="73"/>
      <c r="DJ567" s="73"/>
      <c r="DK567" s="74"/>
      <c r="DL567" s="143"/>
      <c r="DM567" s="143"/>
      <c r="DN567" s="143"/>
      <c r="DO567" s="144"/>
      <c r="DP567" s="144"/>
      <c r="DQ567" s="75"/>
    </row>
    <row r="568" spans="68:121" ht="22.5" customHeight="1" x14ac:dyDescent="0.3">
      <c r="BY568" s="72"/>
      <c r="BZ568" s="76"/>
      <c r="CA568" s="76"/>
      <c r="CB568" s="76"/>
      <c r="CC568" s="76"/>
      <c r="CD568" s="130" t="s">
        <v>13</v>
      </c>
      <c r="CE568" s="130"/>
      <c r="CF568" s="77">
        <f t="shared" ref="CF568" si="1240">BU566</f>
        <v>15</v>
      </c>
      <c r="CG568" s="78" t="s">
        <v>14</v>
      </c>
      <c r="CH568" s="131" t="str">
        <f t="shared" ref="CH568" ca="1" si="1241">BU567</f>
        <v>Č.Pečky "B"</v>
      </c>
      <c r="CI568" s="131"/>
      <c r="CJ568" s="131"/>
      <c r="CK568" s="131"/>
      <c r="CL568" s="131"/>
      <c r="CM568" s="131"/>
      <c r="CN568" s="131"/>
      <c r="CO568" s="131"/>
      <c r="CP568" s="131"/>
      <c r="CQ568" s="131"/>
      <c r="CR568" s="131"/>
      <c r="CS568" s="131"/>
      <c r="CT568" s="131"/>
      <c r="CU568" s="76"/>
      <c r="CV568" s="76"/>
      <c r="CW568" s="76"/>
      <c r="CX568" s="76"/>
      <c r="CY568" s="76"/>
      <c r="CZ568" s="130" t="s">
        <v>13</v>
      </c>
      <c r="DA568" s="130"/>
      <c r="DB568" s="77">
        <f t="shared" ref="DB568" si="1242">BW566</f>
        <v>26</v>
      </c>
      <c r="DC568" s="78" t="s">
        <v>14</v>
      </c>
      <c r="DD568" s="131" t="str">
        <f t="shared" ref="DD568" ca="1" si="1243">BW567</f>
        <v>Býchory "B"</v>
      </c>
      <c r="DE568" s="131"/>
      <c r="DF568" s="131"/>
      <c r="DG568" s="131"/>
      <c r="DH568" s="131"/>
      <c r="DI568" s="131"/>
      <c r="DJ568" s="131"/>
      <c r="DK568" s="131"/>
      <c r="DL568" s="131"/>
      <c r="DM568" s="131"/>
      <c r="DN568" s="131"/>
      <c r="DO568" s="131"/>
      <c r="DP568" s="131"/>
      <c r="DQ568" s="75"/>
    </row>
    <row r="569" spans="68:121" ht="22.5" customHeight="1" x14ac:dyDescent="0.3">
      <c r="BY569" s="72"/>
      <c r="BZ569" s="76"/>
      <c r="CA569" s="76"/>
      <c r="CB569" s="76"/>
      <c r="CC569" s="76"/>
      <c r="CD569" s="76"/>
      <c r="CE569" s="76"/>
      <c r="CF569" s="76"/>
      <c r="CG569" s="76"/>
      <c r="CH569" s="76"/>
      <c r="CI569" s="76"/>
      <c r="CJ569" s="76"/>
      <c r="CK569" s="76"/>
      <c r="CL569" s="76"/>
      <c r="CM569" s="76"/>
      <c r="CN569" s="76"/>
      <c r="CO569" s="76"/>
      <c r="CP569" s="76"/>
      <c r="CQ569" s="76"/>
      <c r="CR569" s="76"/>
      <c r="CS569" s="76"/>
      <c r="CT569" s="76"/>
      <c r="CU569" s="76"/>
      <c r="CV569" s="76"/>
      <c r="CW569" s="76"/>
      <c r="CX569" s="76"/>
      <c r="CY569" s="76"/>
      <c r="CZ569" s="76"/>
      <c r="DA569" s="76"/>
      <c r="DB569" s="76"/>
      <c r="DC569" s="76"/>
      <c r="DD569" s="76"/>
      <c r="DE569" s="76"/>
      <c r="DF569" s="76"/>
      <c r="DG569" s="76"/>
      <c r="DH569" s="76"/>
      <c r="DI569" s="76"/>
      <c r="DJ569" s="76"/>
      <c r="DK569" s="79"/>
      <c r="DL569" s="79"/>
      <c r="DM569" s="79"/>
      <c r="DN569" s="79"/>
      <c r="DO569" s="79"/>
      <c r="DP569" s="79"/>
      <c r="DQ569" s="75"/>
    </row>
    <row r="570" spans="68:121" ht="22.5" customHeight="1" x14ac:dyDescent="0.4">
      <c r="BY570" s="72"/>
      <c r="BZ570" s="80" t="s">
        <v>17</v>
      </c>
      <c r="CA570" s="81">
        <f t="shared" ref="CA570" si="1244">CF568</f>
        <v>15</v>
      </c>
      <c r="CB570" s="82" t="s">
        <v>8</v>
      </c>
      <c r="CC570" s="83">
        <v>1</v>
      </c>
      <c r="CD570" s="83">
        <v>2</v>
      </c>
      <c r="CE570" s="83">
        <v>3</v>
      </c>
      <c r="CF570" s="83">
        <v>4</v>
      </c>
      <c r="CG570" s="83">
        <v>5</v>
      </c>
      <c r="CH570" s="83">
        <v>6</v>
      </c>
      <c r="CI570" s="83">
        <v>7</v>
      </c>
      <c r="CJ570" s="83">
        <v>8</v>
      </c>
      <c r="CK570" s="83">
        <v>9</v>
      </c>
      <c r="CL570" s="83">
        <v>10</v>
      </c>
      <c r="CM570" s="83">
        <v>11</v>
      </c>
      <c r="CN570" s="83">
        <v>12</v>
      </c>
      <c r="CO570" s="83">
        <v>13</v>
      </c>
      <c r="CP570" s="83">
        <v>14</v>
      </c>
      <c r="CQ570" s="83">
        <v>15</v>
      </c>
      <c r="CR570" s="83">
        <v>16</v>
      </c>
      <c r="CS570" s="83">
        <v>17</v>
      </c>
      <c r="CT570" s="83">
        <v>18</v>
      </c>
      <c r="CU570" s="83">
        <v>19</v>
      </c>
      <c r="CV570" s="83">
        <v>20</v>
      </c>
      <c r="CW570" s="83">
        <v>21</v>
      </c>
      <c r="CX570" s="83">
        <v>22</v>
      </c>
      <c r="CY570" s="83">
        <v>23</v>
      </c>
      <c r="CZ570" s="83">
        <v>24</v>
      </c>
      <c r="DA570" s="83">
        <v>25</v>
      </c>
      <c r="DB570" s="83">
        <v>26</v>
      </c>
      <c r="DC570" s="83">
        <v>27</v>
      </c>
      <c r="DD570" s="83">
        <v>28</v>
      </c>
      <c r="DE570" s="83">
        <v>29</v>
      </c>
      <c r="DF570" s="83">
        <v>30</v>
      </c>
      <c r="DG570" s="83">
        <v>31</v>
      </c>
      <c r="DH570" s="83">
        <v>32</v>
      </c>
      <c r="DI570" s="83">
        <v>33</v>
      </c>
      <c r="DJ570" s="83">
        <v>34</v>
      </c>
      <c r="DK570" s="84">
        <v>35</v>
      </c>
      <c r="DL570" s="84">
        <v>36</v>
      </c>
      <c r="DM570" s="84">
        <v>37</v>
      </c>
      <c r="DN570" s="84">
        <v>38</v>
      </c>
      <c r="DO570" s="84">
        <v>39</v>
      </c>
      <c r="DP570" s="84">
        <v>40</v>
      </c>
      <c r="DQ570" s="75"/>
    </row>
    <row r="571" spans="68:121" ht="22.5" customHeight="1" x14ac:dyDescent="0.3">
      <c r="BY571" s="72"/>
      <c r="BZ571" s="85"/>
      <c r="CA571" s="86"/>
      <c r="CB571" s="87"/>
      <c r="CC571" s="88"/>
      <c r="CD571" s="88"/>
      <c r="CE571" s="88"/>
      <c r="CF571" s="88"/>
      <c r="CG571" s="88"/>
      <c r="CH571" s="88"/>
      <c r="CI571" s="88"/>
      <c r="CJ571" s="88"/>
      <c r="CK571" s="88"/>
      <c r="CL571" s="88"/>
      <c r="CM571" s="88"/>
      <c r="CN571" s="88"/>
      <c r="CO571" s="88"/>
      <c r="CP571" s="88"/>
      <c r="CQ571" s="88"/>
      <c r="CR571" s="88"/>
      <c r="CS571" s="88"/>
      <c r="CT571" s="88"/>
      <c r="CU571" s="88"/>
      <c r="CV571" s="88"/>
      <c r="CW571" s="88"/>
      <c r="CX571" s="88"/>
      <c r="CY571" s="88"/>
      <c r="CZ571" s="88"/>
      <c r="DA571" s="88"/>
      <c r="DB571" s="88"/>
      <c r="DC571" s="88"/>
      <c r="DD571" s="88"/>
      <c r="DE571" s="88"/>
      <c r="DF571" s="88"/>
      <c r="DG571" s="88"/>
      <c r="DH571" s="88"/>
      <c r="DI571" s="88"/>
      <c r="DJ571" s="88"/>
      <c r="DK571" s="89"/>
      <c r="DL571" s="89"/>
      <c r="DM571" s="89"/>
      <c r="DN571" s="89"/>
      <c r="DO571" s="89"/>
      <c r="DP571" s="89"/>
      <c r="DQ571" s="75"/>
    </row>
    <row r="572" spans="68:121" ht="22.5" customHeight="1" x14ac:dyDescent="0.4">
      <c r="BY572" s="72"/>
      <c r="BZ572" s="90" t="s">
        <v>17</v>
      </c>
      <c r="CA572" s="91">
        <f t="shared" ref="CA572" si="1245">DB568</f>
        <v>26</v>
      </c>
      <c r="CB572" s="92" t="s">
        <v>8</v>
      </c>
      <c r="CC572" s="83">
        <v>1</v>
      </c>
      <c r="CD572" s="83">
        <v>2</v>
      </c>
      <c r="CE572" s="83">
        <v>3</v>
      </c>
      <c r="CF572" s="83">
        <v>4</v>
      </c>
      <c r="CG572" s="83">
        <v>5</v>
      </c>
      <c r="CH572" s="83">
        <v>6</v>
      </c>
      <c r="CI572" s="83">
        <v>7</v>
      </c>
      <c r="CJ572" s="83">
        <v>8</v>
      </c>
      <c r="CK572" s="83">
        <v>9</v>
      </c>
      <c r="CL572" s="83">
        <v>10</v>
      </c>
      <c r="CM572" s="83">
        <v>11</v>
      </c>
      <c r="CN572" s="83">
        <v>12</v>
      </c>
      <c r="CO572" s="83">
        <v>13</v>
      </c>
      <c r="CP572" s="83">
        <v>14</v>
      </c>
      <c r="CQ572" s="83">
        <v>15</v>
      </c>
      <c r="CR572" s="83">
        <v>16</v>
      </c>
      <c r="CS572" s="83">
        <v>17</v>
      </c>
      <c r="CT572" s="83">
        <v>18</v>
      </c>
      <c r="CU572" s="83">
        <v>19</v>
      </c>
      <c r="CV572" s="83">
        <v>20</v>
      </c>
      <c r="CW572" s="83">
        <v>21</v>
      </c>
      <c r="CX572" s="83">
        <v>22</v>
      </c>
      <c r="CY572" s="83">
        <v>23</v>
      </c>
      <c r="CZ572" s="83">
        <v>24</v>
      </c>
      <c r="DA572" s="83">
        <v>25</v>
      </c>
      <c r="DB572" s="83">
        <v>26</v>
      </c>
      <c r="DC572" s="83">
        <v>27</v>
      </c>
      <c r="DD572" s="83">
        <v>28</v>
      </c>
      <c r="DE572" s="83">
        <v>29</v>
      </c>
      <c r="DF572" s="83">
        <v>30</v>
      </c>
      <c r="DG572" s="83">
        <v>31</v>
      </c>
      <c r="DH572" s="83">
        <v>32</v>
      </c>
      <c r="DI572" s="83">
        <v>33</v>
      </c>
      <c r="DJ572" s="83">
        <v>34</v>
      </c>
      <c r="DK572" s="84">
        <v>35</v>
      </c>
      <c r="DL572" s="84">
        <v>36</v>
      </c>
      <c r="DM572" s="84">
        <v>37</v>
      </c>
      <c r="DN572" s="84">
        <v>38</v>
      </c>
      <c r="DO572" s="84">
        <v>39</v>
      </c>
      <c r="DP572" s="84">
        <v>40</v>
      </c>
      <c r="DQ572" s="75"/>
    </row>
    <row r="573" spans="68:121" ht="22.5" customHeight="1" thickBot="1" x14ac:dyDescent="0.35">
      <c r="BY573" s="93"/>
      <c r="BZ573" s="94"/>
      <c r="CA573" s="94"/>
      <c r="CB573" s="94"/>
      <c r="CC573" s="94"/>
      <c r="CD573" s="94"/>
      <c r="CE573" s="94"/>
      <c r="CF573" s="94"/>
      <c r="CG573" s="94"/>
      <c r="CH573" s="94"/>
      <c r="CI573" s="94"/>
      <c r="CJ573" s="94"/>
      <c r="CK573" s="94"/>
      <c r="CL573" s="94"/>
      <c r="CM573" s="94"/>
      <c r="CN573" s="94"/>
      <c r="CO573" s="94"/>
      <c r="CP573" s="94"/>
      <c r="CQ573" s="94"/>
      <c r="CR573" s="94"/>
      <c r="CS573" s="94"/>
      <c r="CT573" s="94"/>
      <c r="CU573" s="94"/>
      <c r="CV573" s="94"/>
      <c r="CW573" s="94"/>
      <c r="CX573" s="94"/>
      <c r="CY573" s="94"/>
      <c r="CZ573" s="94"/>
      <c r="DA573" s="94"/>
      <c r="DB573" s="94"/>
      <c r="DC573" s="94"/>
      <c r="DD573" s="94"/>
      <c r="DE573" s="94"/>
      <c r="DF573" s="94"/>
      <c r="DG573" s="94"/>
      <c r="DH573" s="94"/>
      <c r="DI573" s="94"/>
      <c r="DJ573" s="94"/>
      <c r="DK573" s="94"/>
      <c r="DL573" s="94"/>
      <c r="DM573" s="94"/>
      <c r="DN573" s="94"/>
      <c r="DO573" s="94"/>
      <c r="DP573" s="94"/>
      <c r="DQ573" s="95"/>
    </row>
    <row r="574" spans="68:121" ht="22.5" customHeight="1" thickTop="1" x14ac:dyDescent="0.35">
      <c r="BY574" s="137">
        <f t="shared" ref="BY574" si="1246">BQ575</f>
        <v>0.47500000000000031</v>
      </c>
      <c r="BZ574" s="138"/>
      <c r="CA574" s="69"/>
      <c r="CB574" s="69"/>
      <c r="CC574" s="69"/>
      <c r="CD574" s="69"/>
      <c r="CE574" s="69"/>
      <c r="CF574" s="69"/>
      <c r="CG574" s="69"/>
      <c r="CH574" s="69"/>
      <c r="CI574" s="69"/>
      <c r="CJ574" s="69"/>
      <c r="CK574" s="69"/>
      <c r="CL574" s="69"/>
      <c r="CM574" s="69"/>
      <c r="CN574" s="69"/>
      <c r="CO574" s="69"/>
      <c r="CP574" s="69"/>
      <c r="CQ574" s="69"/>
      <c r="CR574" s="69"/>
      <c r="CS574" s="69"/>
      <c r="CT574" s="69"/>
      <c r="CU574" s="69"/>
      <c r="CV574" s="69"/>
      <c r="CW574" s="69"/>
      <c r="CX574" s="69"/>
      <c r="CY574" s="69"/>
      <c r="CZ574" s="69"/>
      <c r="DA574" s="69"/>
      <c r="DB574" s="69"/>
      <c r="DC574" s="69"/>
      <c r="DD574" s="69"/>
      <c r="DE574" s="69"/>
      <c r="DF574" s="69"/>
      <c r="DG574" s="69"/>
      <c r="DH574" s="69"/>
      <c r="DI574" s="69"/>
      <c r="DJ574" s="69"/>
      <c r="DK574" s="69"/>
      <c r="DL574" s="69"/>
      <c r="DM574" s="70"/>
      <c r="DN574" s="70" t="s">
        <v>37</v>
      </c>
      <c r="DO574" s="69"/>
      <c r="DP574" s="70" t="str">
        <f t="shared" ref="DP574" si="1247">BT576</f>
        <v>B</v>
      </c>
      <c r="DQ574" s="71"/>
    </row>
    <row r="575" spans="68:121" ht="22.5" customHeight="1" x14ac:dyDescent="0.3">
      <c r="BP575" t="str">
        <f t="shared" ref="BP575:BW576" si="1248">Q26</f>
        <v>13. KOLO</v>
      </c>
      <c r="BQ575">
        <f t="shared" si="1248"/>
        <v>0.47500000000000031</v>
      </c>
      <c r="BR575">
        <f t="shared" si="1248"/>
        <v>74</v>
      </c>
      <c r="BS575" t="str">
        <f t="shared" si="1248"/>
        <v>HŘIŠTĚ</v>
      </c>
      <c r="BT575" t="str">
        <f t="shared" si="1248"/>
        <v>skupina</v>
      </c>
      <c r="BU575">
        <f t="shared" si="1248"/>
        <v>7</v>
      </c>
      <c r="BV575" t="str">
        <f t="shared" si="1248"/>
        <v>:</v>
      </c>
      <c r="BW575">
        <f t="shared" si="1248"/>
        <v>26</v>
      </c>
      <c r="BY575" s="72"/>
      <c r="BZ575" s="139" t="str">
        <f t="shared" ref="BZ575" si="1249">BP575</f>
        <v>13. KOLO</v>
      </c>
      <c r="CA575" s="139"/>
      <c r="CB575" s="139"/>
      <c r="CC575" s="139"/>
      <c r="CD575" s="73"/>
      <c r="CE575" s="140"/>
      <c r="CF575" s="140"/>
      <c r="CG575" s="73"/>
      <c r="CH575" s="73"/>
      <c r="CI575" s="73"/>
      <c r="CJ575" s="73"/>
      <c r="CK575" s="73"/>
      <c r="CL575" s="73"/>
      <c r="CM575" s="73"/>
      <c r="CN575" s="73"/>
      <c r="CO575" s="73"/>
      <c r="CP575" s="141">
        <f t="shared" ref="CP575" si="1250">BR575</f>
        <v>74</v>
      </c>
      <c r="CQ575" s="141"/>
      <c r="CR575" s="141"/>
      <c r="CS575" s="141"/>
      <c r="CT575" s="141"/>
      <c r="CU575" s="142" t="s">
        <v>9</v>
      </c>
      <c r="CV575" s="142"/>
      <c r="CW575" s="142"/>
      <c r="CX575" s="73"/>
      <c r="CY575" s="73"/>
      <c r="CZ575" s="73"/>
      <c r="DA575" s="73"/>
      <c r="DB575" s="73"/>
      <c r="DC575" s="73"/>
      <c r="DD575" s="73"/>
      <c r="DE575" s="73"/>
      <c r="DF575" s="73"/>
      <c r="DG575" s="73"/>
      <c r="DH575" s="73"/>
      <c r="DI575" s="73"/>
      <c r="DJ575" s="73"/>
      <c r="DK575" s="74"/>
      <c r="DL575" s="143" t="s">
        <v>10</v>
      </c>
      <c r="DM575" s="143"/>
      <c r="DN575" s="143"/>
      <c r="DO575" s="144">
        <f t="shared" ref="DO575" si="1251">BS576</f>
        <v>2</v>
      </c>
      <c r="DP575" s="144"/>
      <c r="DQ575" s="75"/>
    </row>
    <row r="576" spans="68:121" ht="22.5" customHeight="1" x14ac:dyDescent="0.3">
      <c r="BP576">
        <f t="shared" si="1248"/>
        <v>0</v>
      </c>
      <c r="BQ576">
        <f t="shared" si="1248"/>
        <v>0</v>
      </c>
      <c r="BR576" t="str">
        <f t="shared" si="1248"/>
        <v>zápas</v>
      </c>
      <c r="BS576">
        <f t="shared" si="1248"/>
        <v>2</v>
      </c>
      <c r="BT576" t="str">
        <f t="shared" si="1248"/>
        <v>B</v>
      </c>
      <c r="BU576" t="str">
        <f t="shared" ca="1" si="1248"/>
        <v>Mnichovická "A"</v>
      </c>
      <c r="BV576">
        <f t="shared" si="1248"/>
        <v>0</v>
      </c>
      <c r="BW576" t="str">
        <f t="shared" ca="1" si="1248"/>
        <v>Býchory "B"</v>
      </c>
      <c r="BY576" s="72"/>
      <c r="BZ576" s="139"/>
      <c r="CA576" s="139"/>
      <c r="CB576" s="139"/>
      <c r="CC576" s="139"/>
      <c r="CD576" s="73"/>
      <c r="CE576" s="140"/>
      <c r="CF576" s="140"/>
      <c r="CG576" s="73"/>
      <c r="CH576" s="73"/>
      <c r="CI576" s="73"/>
      <c r="CJ576" s="73"/>
      <c r="CK576" s="73"/>
      <c r="CL576" s="73"/>
      <c r="CM576" s="73"/>
      <c r="CN576" s="73"/>
      <c r="CO576" s="73"/>
      <c r="CP576" s="141"/>
      <c r="CQ576" s="141"/>
      <c r="CR576" s="141"/>
      <c r="CS576" s="141"/>
      <c r="CT576" s="141"/>
      <c r="CU576" s="142"/>
      <c r="CV576" s="142"/>
      <c r="CW576" s="142"/>
      <c r="CX576" s="73"/>
      <c r="CY576" s="73"/>
      <c r="CZ576" s="73"/>
      <c r="DA576" s="73"/>
      <c r="DB576" s="73"/>
      <c r="DC576" s="73"/>
      <c r="DD576" s="73"/>
      <c r="DE576" s="73"/>
      <c r="DF576" s="73"/>
      <c r="DG576" s="73"/>
      <c r="DH576" s="73"/>
      <c r="DI576" s="73"/>
      <c r="DJ576" s="73"/>
      <c r="DK576" s="74"/>
      <c r="DL576" s="143"/>
      <c r="DM576" s="143"/>
      <c r="DN576" s="143"/>
      <c r="DO576" s="144"/>
      <c r="DP576" s="144"/>
      <c r="DQ576" s="75"/>
    </row>
    <row r="577" spans="68:121" ht="22.5" customHeight="1" x14ac:dyDescent="0.3">
      <c r="BY577" s="72"/>
      <c r="BZ577" s="76"/>
      <c r="CA577" s="76"/>
      <c r="CB577" s="76"/>
      <c r="CC577" s="76"/>
      <c r="CD577" s="130" t="s">
        <v>13</v>
      </c>
      <c r="CE577" s="130"/>
      <c r="CF577" s="77">
        <f t="shared" ref="CF577" si="1252">BU575</f>
        <v>7</v>
      </c>
      <c r="CG577" s="78" t="s">
        <v>14</v>
      </c>
      <c r="CH577" s="131" t="str">
        <f t="shared" ref="CH577" ca="1" si="1253">BU576</f>
        <v>Mnichovická "A"</v>
      </c>
      <c r="CI577" s="131"/>
      <c r="CJ577" s="131"/>
      <c r="CK577" s="131"/>
      <c r="CL577" s="131"/>
      <c r="CM577" s="131"/>
      <c r="CN577" s="131"/>
      <c r="CO577" s="131"/>
      <c r="CP577" s="131"/>
      <c r="CQ577" s="131"/>
      <c r="CR577" s="131"/>
      <c r="CS577" s="131"/>
      <c r="CT577" s="131"/>
      <c r="CU577" s="76"/>
      <c r="CV577" s="76"/>
      <c r="CW577" s="76"/>
      <c r="CX577" s="76"/>
      <c r="CY577" s="76"/>
      <c r="CZ577" s="130" t="s">
        <v>13</v>
      </c>
      <c r="DA577" s="130"/>
      <c r="DB577" s="77">
        <f t="shared" ref="DB577" si="1254">BW575</f>
        <v>26</v>
      </c>
      <c r="DC577" s="78" t="s">
        <v>14</v>
      </c>
      <c r="DD577" s="131" t="str">
        <f t="shared" ref="DD577" ca="1" si="1255">BW576</f>
        <v>Býchory "B"</v>
      </c>
      <c r="DE577" s="131"/>
      <c r="DF577" s="131"/>
      <c r="DG577" s="131"/>
      <c r="DH577" s="131"/>
      <c r="DI577" s="131"/>
      <c r="DJ577" s="131"/>
      <c r="DK577" s="131"/>
      <c r="DL577" s="131"/>
      <c r="DM577" s="131"/>
      <c r="DN577" s="131"/>
      <c r="DO577" s="131"/>
      <c r="DP577" s="131"/>
      <c r="DQ577" s="75"/>
    </row>
    <row r="578" spans="68:121" ht="22.5" customHeight="1" x14ac:dyDescent="0.3">
      <c r="BY578" s="72"/>
      <c r="BZ578" s="76"/>
      <c r="CA578" s="76"/>
      <c r="CB578" s="76"/>
      <c r="CC578" s="76"/>
      <c r="CD578" s="76"/>
      <c r="CE578" s="76"/>
      <c r="CF578" s="76"/>
      <c r="CG578" s="76"/>
      <c r="CH578" s="76"/>
      <c r="CI578" s="76"/>
      <c r="CJ578" s="76"/>
      <c r="CK578" s="76"/>
      <c r="CL578" s="76"/>
      <c r="CM578" s="76"/>
      <c r="CN578" s="76"/>
      <c r="CO578" s="76"/>
      <c r="CP578" s="76"/>
      <c r="CQ578" s="76"/>
      <c r="CR578" s="76"/>
      <c r="CS578" s="76"/>
      <c r="CT578" s="76"/>
      <c r="CU578" s="76"/>
      <c r="CV578" s="76"/>
      <c r="CW578" s="76"/>
      <c r="CX578" s="76"/>
      <c r="CY578" s="76"/>
      <c r="CZ578" s="76"/>
      <c r="DA578" s="76"/>
      <c r="DB578" s="76"/>
      <c r="DC578" s="76"/>
      <c r="DD578" s="76"/>
      <c r="DE578" s="76"/>
      <c r="DF578" s="76"/>
      <c r="DG578" s="76"/>
      <c r="DH578" s="76"/>
      <c r="DI578" s="76"/>
      <c r="DJ578" s="76"/>
      <c r="DK578" s="79"/>
      <c r="DL578" s="79"/>
      <c r="DM578" s="79"/>
      <c r="DN578" s="79"/>
      <c r="DO578" s="79"/>
      <c r="DP578" s="79"/>
      <c r="DQ578" s="75"/>
    </row>
    <row r="579" spans="68:121" ht="22.5" customHeight="1" x14ac:dyDescent="0.4">
      <c r="BY579" s="72"/>
      <c r="BZ579" s="80" t="s">
        <v>17</v>
      </c>
      <c r="CA579" s="81">
        <f t="shared" ref="CA579" si="1256">CF577</f>
        <v>7</v>
      </c>
      <c r="CB579" s="82" t="s">
        <v>8</v>
      </c>
      <c r="CC579" s="83">
        <v>1</v>
      </c>
      <c r="CD579" s="83">
        <v>2</v>
      </c>
      <c r="CE579" s="83">
        <v>3</v>
      </c>
      <c r="CF579" s="83">
        <v>4</v>
      </c>
      <c r="CG579" s="83">
        <v>5</v>
      </c>
      <c r="CH579" s="83">
        <v>6</v>
      </c>
      <c r="CI579" s="83">
        <v>7</v>
      </c>
      <c r="CJ579" s="83">
        <v>8</v>
      </c>
      <c r="CK579" s="83">
        <v>9</v>
      </c>
      <c r="CL579" s="83">
        <v>10</v>
      </c>
      <c r="CM579" s="83">
        <v>11</v>
      </c>
      <c r="CN579" s="83">
        <v>12</v>
      </c>
      <c r="CO579" s="83">
        <v>13</v>
      </c>
      <c r="CP579" s="83">
        <v>14</v>
      </c>
      <c r="CQ579" s="83">
        <v>15</v>
      </c>
      <c r="CR579" s="83">
        <v>16</v>
      </c>
      <c r="CS579" s="83">
        <v>17</v>
      </c>
      <c r="CT579" s="83">
        <v>18</v>
      </c>
      <c r="CU579" s="83">
        <v>19</v>
      </c>
      <c r="CV579" s="83">
        <v>20</v>
      </c>
      <c r="CW579" s="83">
        <v>21</v>
      </c>
      <c r="CX579" s="83">
        <v>22</v>
      </c>
      <c r="CY579" s="83">
        <v>23</v>
      </c>
      <c r="CZ579" s="83">
        <v>24</v>
      </c>
      <c r="DA579" s="83">
        <v>25</v>
      </c>
      <c r="DB579" s="83">
        <v>26</v>
      </c>
      <c r="DC579" s="83">
        <v>27</v>
      </c>
      <c r="DD579" s="83">
        <v>28</v>
      </c>
      <c r="DE579" s="83">
        <v>29</v>
      </c>
      <c r="DF579" s="83">
        <v>30</v>
      </c>
      <c r="DG579" s="83">
        <v>31</v>
      </c>
      <c r="DH579" s="83">
        <v>32</v>
      </c>
      <c r="DI579" s="83">
        <v>33</v>
      </c>
      <c r="DJ579" s="83">
        <v>34</v>
      </c>
      <c r="DK579" s="84">
        <v>35</v>
      </c>
      <c r="DL579" s="84">
        <v>36</v>
      </c>
      <c r="DM579" s="84">
        <v>37</v>
      </c>
      <c r="DN579" s="84">
        <v>38</v>
      </c>
      <c r="DO579" s="84">
        <v>39</v>
      </c>
      <c r="DP579" s="84">
        <v>40</v>
      </c>
      <c r="DQ579" s="75"/>
    </row>
    <row r="580" spans="68:121" ht="22.5" customHeight="1" x14ac:dyDescent="0.3">
      <c r="BY580" s="72"/>
      <c r="BZ580" s="85"/>
      <c r="CA580" s="86"/>
      <c r="CB580" s="87"/>
      <c r="CC580" s="88"/>
      <c r="CD580" s="88"/>
      <c r="CE580" s="88"/>
      <c r="CF580" s="88"/>
      <c r="CG580" s="88"/>
      <c r="CH580" s="88"/>
      <c r="CI580" s="88"/>
      <c r="CJ580" s="88"/>
      <c r="CK580" s="88"/>
      <c r="CL580" s="88"/>
      <c r="CM580" s="88"/>
      <c r="CN580" s="88"/>
      <c r="CO580" s="88"/>
      <c r="CP580" s="88"/>
      <c r="CQ580" s="88"/>
      <c r="CR580" s="88"/>
      <c r="CS580" s="88"/>
      <c r="CT580" s="88"/>
      <c r="CU580" s="88"/>
      <c r="CV580" s="88"/>
      <c r="CW580" s="88"/>
      <c r="CX580" s="88"/>
      <c r="CY580" s="88"/>
      <c r="CZ580" s="88"/>
      <c r="DA580" s="88"/>
      <c r="DB580" s="88"/>
      <c r="DC580" s="88"/>
      <c r="DD580" s="88"/>
      <c r="DE580" s="88"/>
      <c r="DF580" s="88"/>
      <c r="DG580" s="88"/>
      <c r="DH580" s="88"/>
      <c r="DI580" s="88"/>
      <c r="DJ580" s="88"/>
      <c r="DK580" s="89"/>
      <c r="DL580" s="89"/>
      <c r="DM580" s="89"/>
      <c r="DN580" s="89"/>
      <c r="DO580" s="89"/>
      <c r="DP580" s="89"/>
      <c r="DQ580" s="75"/>
    </row>
    <row r="581" spans="68:121" ht="22.5" customHeight="1" x14ac:dyDescent="0.4">
      <c r="BY581" s="72"/>
      <c r="BZ581" s="90" t="s">
        <v>17</v>
      </c>
      <c r="CA581" s="91">
        <f t="shared" ref="CA581" si="1257">DB577</f>
        <v>26</v>
      </c>
      <c r="CB581" s="92" t="s">
        <v>8</v>
      </c>
      <c r="CC581" s="83">
        <v>1</v>
      </c>
      <c r="CD581" s="83">
        <v>2</v>
      </c>
      <c r="CE581" s="83">
        <v>3</v>
      </c>
      <c r="CF581" s="83">
        <v>4</v>
      </c>
      <c r="CG581" s="83">
        <v>5</v>
      </c>
      <c r="CH581" s="83">
        <v>6</v>
      </c>
      <c r="CI581" s="83">
        <v>7</v>
      </c>
      <c r="CJ581" s="83">
        <v>8</v>
      </c>
      <c r="CK581" s="83">
        <v>9</v>
      </c>
      <c r="CL581" s="83">
        <v>10</v>
      </c>
      <c r="CM581" s="83">
        <v>11</v>
      </c>
      <c r="CN581" s="83">
        <v>12</v>
      </c>
      <c r="CO581" s="83">
        <v>13</v>
      </c>
      <c r="CP581" s="83">
        <v>14</v>
      </c>
      <c r="CQ581" s="83">
        <v>15</v>
      </c>
      <c r="CR581" s="83">
        <v>16</v>
      </c>
      <c r="CS581" s="83">
        <v>17</v>
      </c>
      <c r="CT581" s="83">
        <v>18</v>
      </c>
      <c r="CU581" s="83">
        <v>19</v>
      </c>
      <c r="CV581" s="83">
        <v>20</v>
      </c>
      <c r="CW581" s="83">
        <v>21</v>
      </c>
      <c r="CX581" s="83">
        <v>22</v>
      </c>
      <c r="CY581" s="83">
        <v>23</v>
      </c>
      <c r="CZ581" s="83">
        <v>24</v>
      </c>
      <c r="DA581" s="83">
        <v>25</v>
      </c>
      <c r="DB581" s="83">
        <v>26</v>
      </c>
      <c r="DC581" s="83">
        <v>27</v>
      </c>
      <c r="DD581" s="83">
        <v>28</v>
      </c>
      <c r="DE581" s="83">
        <v>29</v>
      </c>
      <c r="DF581" s="83">
        <v>30</v>
      </c>
      <c r="DG581" s="83">
        <v>31</v>
      </c>
      <c r="DH581" s="83">
        <v>32</v>
      </c>
      <c r="DI581" s="83">
        <v>33</v>
      </c>
      <c r="DJ581" s="83">
        <v>34</v>
      </c>
      <c r="DK581" s="84">
        <v>35</v>
      </c>
      <c r="DL581" s="84">
        <v>36</v>
      </c>
      <c r="DM581" s="84">
        <v>37</v>
      </c>
      <c r="DN581" s="84">
        <v>38</v>
      </c>
      <c r="DO581" s="84">
        <v>39</v>
      </c>
      <c r="DP581" s="84">
        <v>40</v>
      </c>
      <c r="DQ581" s="75"/>
    </row>
    <row r="582" spans="68:121" ht="22.5" customHeight="1" thickBot="1" x14ac:dyDescent="0.35">
      <c r="BY582" s="93"/>
      <c r="BZ582" s="94"/>
      <c r="CA582" s="94"/>
      <c r="CB582" s="94"/>
      <c r="CC582" s="94"/>
      <c r="CD582" s="94"/>
      <c r="CE582" s="94"/>
      <c r="CF582" s="94"/>
      <c r="CG582" s="94"/>
      <c r="CH582" s="94"/>
      <c r="CI582" s="94"/>
      <c r="CJ582" s="94"/>
      <c r="CK582" s="94"/>
      <c r="CL582" s="94"/>
      <c r="CM582" s="94"/>
      <c r="CN582" s="94"/>
      <c r="CO582" s="94"/>
      <c r="CP582" s="94"/>
      <c r="CQ582" s="94"/>
      <c r="CR582" s="94"/>
      <c r="CS582" s="94"/>
      <c r="CT582" s="94"/>
      <c r="CU582" s="94"/>
      <c r="CV582" s="94"/>
      <c r="CW582" s="94"/>
      <c r="CX582" s="94"/>
      <c r="CY582" s="94"/>
      <c r="CZ582" s="94"/>
      <c r="DA582" s="94"/>
      <c r="DB582" s="94"/>
      <c r="DC582" s="94"/>
      <c r="DD582" s="94"/>
      <c r="DE582" s="94"/>
      <c r="DF582" s="94"/>
      <c r="DG582" s="94"/>
      <c r="DH582" s="94"/>
      <c r="DI582" s="94"/>
      <c r="DJ582" s="94"/>
      <c r="DK582" s="94"/>
      <c r="DL582" s="94"/>
      <c r="DM582" s="94"/>
      <c r="DN582" s="94"/>
      <c r="DO582" s="94"/>
      <c r="DP582" s="94"/>
      <c r="DQ582" s="95"/>
    </row>
    <row r="583" spans="68:121" ht="22.5" customHeight="1" thickTop="1" x14ac:dyDescent="0.35">
      <c r="BY583" s="137">
        <f t="shared" ref="BY583" si="1258">BQ584</f>
        <v>0.375</v>
      </c>
      <c r="BZ583" s="138"/>
      <c r="CA583" s="69"/>
      <c r="CB583" s="69"/>
      <c r="CC583" s="69"/>
      <c r="CD583" s="69"/>
      <c r="CE583" s="69"/>
      <c r="CF583" s="69"/>
      <c r="CG583" s="69"/>
      <c r="CH583" s="69"/>
      <c r="CI583" s="69"/>
      <c r="CJ583" s="69"/>
      <c r="CK583" s="69"/>
      <c r="CL583" s="69"/>
      <c r="CM583" s="69"/>
      <c r="CN583" s="69"/>
      <c r="CO583" s="69"/>
      <c r="CP583" s="69"/>
      <c r="CQ583" s="69"/>
      <c r="CR583" s="69"/>
      <c r="CS583" s="69"/>
      <c r="CT583" s="69"/>
      <c r="CU583" s="69"/>
      <c r="CV583" s="69"/>
      <c r="CW583" s="69"/>
      <c r="CX583" s="69"/>
      <c r="CY583" s="69"/>
      <c r="CZ583" s="69"/>
      <c r="DA583" s="69"/>
      <c r="DB583" s="69"/>
      <c r="DC583" s="69"/>
      <c r="DD583" s="69"/>
      <c r="DE583" s="69"/>
      <c r="DF583" s="69"/>
      <c r="DG583" s="69"/>
      <c r="DH583" s="69"/>
      <c r="DI583" s="69"/>
      <c r="DJ583" s="69"/>
      <c r="DK583" s="69"/>
      <c r="DL583" s="69"/>
      <c r="DM583" s="70"/>
      <c r="DN583" s="70" t="s">
        <v>37</v>
      </c>
      <c r="DO583" s="69"/>
      <c r="DP583" s="70" t="str">
        <f t="shared" ref="DP583" si="1259">BT585</f>
        <v>C</v>
      </c>
      <c r="DQ583" s="71"/>
    </row>
    <row r="584" spans="68:121" ht="22.5" customHeight="1" x14ac:dyDescent="0.3">
      <c r="BP584" t="str">
        <f t="shared" ref="BP584:BW585" si="1260">Q31</f>
        <v>1. KOLO</v>
      </c>
      <c r="BQ584">
        <f t="shared" si="1260"/>
        <v>0.375</v>
      </c>
      <c r="BR584">
        <f t="shared" si="1260"/>
        <v>4</v>
      </c>
      <c r="BS584" t="str">
        <f t="shared" si="1260"/>
        <v>HŘIŠTĚ</v>
      </c>
      <c r="BT584" t="str">
        <f t="shared" si="1260"/>
        <v>skupina</v>
      </c>
      <c r="BU584">
        <f t="shared" si="1260"/>
        <v>3</v>
      </c>
      <c r="BV584" t="str">
        <f t="shared" si="1260"/>
        <v>:</v>
      </c>
      <c r="BW584">
        <f t="shared" si="1260"/>
        <v>22</v>
      </c>
      <c r="BY584" s="72"/>
      <c r="BZ584" s="139" t="str">
        <f t="shared" ref="BZ584" si="1261">BP584</f>
        <v>1. KOLO</v>
      </c>
      <c r="CA584" s="139"/>
      <c r="CB584" s="139"/>
      <c r="CC584" s="139"/>
      <c r="CD584" s="73"/>
      <c r="CE584" s="140"/>
      <c r="CF584" s="140"/>
      <c r="CG584" s="73"/>
      <c r="CH584" s="73"/>
      <c r="CI584" s="73"/>
      <c r="CJ584" s="73"/>
      <c r="CK584" s="73"/>
      <c r="CL584" s="73"/>
      <c r="CM584" s="73"/>
      <c r="CN584" s="73"/>
      <c r="CO584" s="73"/>
      <c r="CP584" s="141">
        <f t="shared" ref="CP584" si="1262">BR584</f>
        <v>4</v>
      </c>
      <c r="CQ584" s="141"/>
      <c r="CR584" s="141"/>
      <c r="CS584" s="141"/>
      <c r="CT584" s="141"/>
      <c r="CU584" s="142" t="s">
        <v>9</v>
      </c>
      <c r="CV584" s="142"/>
      <c r="CW584" s="142"/>
      <c r="CX584" s="73"/>
      <c r="CY584" s="73"/>
      <c r="CZ584" s="73"/>
      <c r="DA584" s="73"/>
      <c r="DB584" s="73"/>
      <c r="DC584" s="73"/>
      <c r="DD584" s="73"/>
      <c r="DE584" s="73"/>
      <c r="DF584" s="73"/>
      <c r="DG584" s="73"/>
      <c r="DH584" s="73"/>
      <c r="DI584" s="73"/>
      <c r="DJ584" s="73"/>
      <c r="DK584" s="74"/>
      <c r="DL584" s="143" t="s">
        <v>10</v>
      </c>
      <c r="DM584" s="143"/>
      <c r="DN584" s="143"/>
      <c r="DO584" s="144">
        <f t="shared" ref="DO584" si="1263">BS585</f>
        <v>4</v>
      </c>
      <c r="DP584" s="144"/>
      <c r="DQ584" s="75"/>
    </row>
    <row r="585" spans="68:121" ht="22.5" customHeight="1" x14ac:dyDescent="0.3">
      <c r="BP585">
        <f t="shared" si="1260"/>
        <v>0</v>
      </c>
      <c r="BQ585">
        <f t="shared" si="1260"/>
        <v>0</v>
      </c>
      <c r="BR585" t="str">
        <f t="shared" si="1260"/>
        <v>zápas</v>
      </c>
      <c r="BS585">
        <f t="shared" si="1260"/>
        <v>4</v>
      </c>
      <c r="BT585" t="str">
        <f t="shared" si="1260"/>
        <v>C</v>
      </c>
      <c r="BU585" t="str">
        <f t="shared" ca="1" si="1260"/>
        <v>Prok.Velikého "A"</v>
      </c>
      <c r="BV585">
        <f t="shared" si="1260"/>
        <v>0</v>
      </c>
      <c r="BW585" t="str">
        <f t="shared" ca="1" si="1260"/>
        <v>Velim "B"</v>
      </c>
      <c r="BY585" s="72"/>
      <c r="BZ585" s="139"/>
      <c r="CA585" s="139"/>
      <c r="CB585" s="139"/>
      <c r="CC585" s="139"/>
      <c r="CD585" s="73"/>
      <c r="CE585" s="140"/>
      <c r="CF585" s="140"/>
      <c r="CG585" s="73"/>
      <c r="CH585" s="73"/>
      <c r="CI585" s="73"/>
      <c r="CJ585" s="73"/>
      <c r="CK585" s="73"/>
      <c r="CL585" s="73"/>
      <c r="CM585" s="73"/>
      <c r="CN585" s="73"/>
      <c r="CO585" s="73"/>
      <c r="CP585" s="141"/>
      <c r="CQ585" s="141"/>
      <c r="CR585" s="141"/>
      <c r="CS585" s="141"/>
      <c r="CT585" s="141"/>
      <c r="CU585" s="142"/>
      <c r="CV585" s="142"/>
      <c r="CW585" s="142"/>
      <c r="CX585" s="73"/>
      <c r="CY585" s="73"/>
      <c r="CZ585" s="73"/>
      <c r="DA585" s="73"/>
      <c r="DB585" s="73"/>
      <c r="DC585" s="73"/>
      <c r="DD585" s="73"/>
      <c r="DE585" s="73"/>
      <c r="DF585" s="73"/>
      <c r="DG585" s="73"/>
      <c r="DH585" s="73"/>
      <c r="DI585" s="73"/>
      <c r="DJ585" s="73"/>
      <c r="DK585" s="74"/>
      <c r="DL585" s="143"/>
      <c r="DM585" s="143"/>
      <c r="DN585" s="143"/>
      <c r="DO585" s="144"/>
      <c r="DP585" s="144"/>
      <c r="DQ585" s="75"/>
    </row>
    <row r="586" spans="68:121" ht="22.5" customHeight="1" x14ac:dyDescent="0.3">
      <c r="BY586" s="72"/>
      <c r="BZ586" s="76"/>
      <c r="CA586" s="76"/>
      <c r="CB586" s="76"/>
      <c r="CC586" s="76"/>
      <c r="CD586" s="130" t="s">
        <v>13</v>
      </c>
      <c r="CE586" s="130"/>
      <c r="CF586" s="77">
        <f t="shared" ref="CF586" si="1264">BU584</f>
        <v>3</v>
      </c>
      <c r="CG586" s="78" t="s">
        <v>14</v>
      </c>
      <c r="CH586" s="131" t="str">
        <f t="shared" ref="CH586" ca="1" si="1265">BU585</f>
        <v>Prok.Velikého "A"</v>
      </c>
      <c r="CI586" s="131"/>
      <c r="CJ586" s="131"/>
      <c r="CK586" s="131"/>
      <c r="CL586" s="131"/>
      <c r="CM586" s="131"/>
      <c r="CN586" s="131"/>
      <c r="CO586" s="131"/>
      <c r="CP586" s="131"/>
      <c r="CQ586" s="131"/>
      <c r="CR586" s="131"/>
      <c r="CS586" s="131"/>
      <c r="CT586" s="131"/>
      <c r="CU586" s="76"/>
      <c r="CV586" s="76"/>
      <c r="CW586" s="76"/>
      <c r="CX586" s="76"/>
      <c r="CY586" s="76"/>
      <c r="CZ586" s="130" t="s">
        <v>13</v>
      </c>
      <c r="DA586" s="130"/>
      <c r="DB586" s="77">
        <f t="shared" ref="DB586" si="1266">BW584</f>
        <v>22</v>
      </c>
      <c r="DC586" s="78" t="s">
        <v>14</v>
      </c>
      <c r="DD586" s="131" t="str">
        <f t="shared" ref="DD586" ca="1" si="1267">BW585</f>
        <v>Velim "B"</v>
      </c>
      <c r="DE586" s="131"/>
      <c r="DF586" s="131"/>
      <c r="DG586" s="131"/>
      <c r="DH586" s="131"/>
      <c r="DI586" s="131"/>
      <c r="DJ586" s="131"/>
      <c r="DK586" s="131"/>
      <c r="DL586" s="131"/>
      <c r="DM586" s="131"/>
      <c r="DN586" s="131"/>
      <c r="DO586" s="131"/>
      <c r="DP586" s="131"/>
      <c r="DQ586" s="75"/>
    </row>
    <row r="587" spans="68:121" ht="22.5" customHeight="1" x14ac:dyDescent="0.3">
      <c r="BY587" s="72"/>
      <c r="BZ587" s="76"/>
      <c r="CA587" s="76"/>
      <c r="CB587" s="76"/>
      <c r="CC587" s="76"/>
      <c r="CD587" s="76"/>
      <c r="CE587" s="76"/>
      <c r="CF587" s="76"/>
      <c r="CG587" s="76"/>
      <c r="CH587" s="76"/>
      <c r="CI587" s="76"/>
      <c r="CJ587" s="76"/>
      <c r="CK587" s="76"/>
      <c r="CL587" s="76"/>
      <c r="CM587" s="76"/>
      <c r="CN587" s="76"/>
      <c r="CO587" s="76"/>
      <c r="CP587" s="76"/>
      <c r="CQ587" s="76"/>
      <c r="CR587" s="76"/>
      <c r="CS587" s="76"/>
      <c r="CT587" s="76"/>
      <c r="CU587" s="76"/>
      <c r="CV587" s="76"/>
      <c r="CW587" s="76"/>
      <c r="CX587" s="76"/>
      <c r="CY587" s="76"/>
      <c r="CZ587" s="76"/>
      <c r="DA587" s="76"/>
      <c r="DB587" s="76"/>
      <c r="DC587" s="76"/>
      <c r="DD587" s="76"/>
      <c r="DE587" s="76"/>
      <c r="DF587" s="76"/>
      <c r="DG587" s="76"/>
      <c r="DH587" s="76"/>
      <c r="DI587" s="76"/>
      <c r="DJ587" s="76"/>
      <c r="DK587" s="79"/>
      <c r="DL587" s="79"/>
      <c r="DM587" s="79"/>
      <c r="DN587" s="79"/>
      <c r="DO587" s="79"/>
      <c r="DP587" s="79"/>
      <c r="DQ587" s="75"/>
    </row>
    <row r="588" spans="68:121" ht="22.5" customHeight="1" x14ac:dyDescent="0.4">
      <c r="BY588" s="72"/>
      <c r="BZ588" s="80" t="s">
        <v>17</v>
      </c>
      <c r="CA588" s="81">
        <f t="shared" ref="CA588" si="1268">CF586</f>
        <v>3</v>
      </c>
      <c r="CB588" s="82" t="s">
        <v>8</v>
      </c>
      <c r="CC588" s="83">
        <v>1</v>
      </c>
      <c r="CD588" s="83">
        <v>2</v>
      </c>
      <c r="CE588" s="83">
        <v>3</v>
      </c>
      <c r="CF588" s="83">
        <v>4</v>
      </c>
      <c r="CG588" s="83">
        <v>5</v>
      </c>
      <c r="CH588" s="83">
        <v>6</v>
      </c>
      <c r="CI588" s="83">
        <v>7</v>
      </c>
      <c r="CJ588" s="83">
        <v>8</v>
      </c>
      <c r="CK588" s="83">
        <v>9</v>
      </c>
      <c r="CL588" s="83">
        <v>10</v>
      </c>
      <c r="CM588" s="83">
        <v>11</v>
      </c>
      <c r="CN588" s="83">
        <v>12</v>
      </c>
      <c r="CO588" s="83">
        <v>13</v>
      </c>
      <c r="CP588" s="83">
        <v>14</v>
      </c>
      <c r="CQ588" s="83">
        <v>15</v>
      </c>
      <c r="CR588" s="83">
        <v>16</v>
      </c>
      <c r="CS588" s="83">
        <v>17</v>
      </c>
      <c r="CT588" s="83">
        <v>18</v>
      </c>
      <c r="CU588" s="83">
        <v>19</v>
      </c>
      <c r="CV588" s="83">
        <v>20</v>
      </c>
      <c r="CW588" s="83">
        <v>21</v>
      </c>
      <c r="CX588" s="83">
        <v>22</v>
      </c>
      <c r="CY588" s="83">
        <v>23</v>
      </c>
      <c r="CZ588" s="83">
        <v>24</v>
      </c>
      <c r="DA588" s="83">
        <v>25</v>
      </c>
      <c r="DB588" s="83">
        <v>26</v>
      </c>
      <c r="DC588" s="83">
        <v>27</v>
      </c>
      <c r="DD588" s="83">
        <v>28</v>
      </c>
      <c r="DE588" s="83">
        <v>29</v>
      </c>
      <c r="DF588" s="83">
        <v>30</v>
      </c>
      <c r="DG588" s="83">
        <v>31</v>
      </c>
      <c r="DH588" s="83">
        <v>32</v>
      </c>
      <c r="DI588" s="83">
        <v>33</v>
      </c>
      <c r="DJ588" s="83">
        <v>34</v>
      </c>
      <c r="DK588" s="84">
        <v>35</v>
      </c>
      <c r="DL588" s="84">
        <v>36</v>
      </c>
      <c r="DM588" s="84">
        <v>37</v>
      </c>
      <c r="DN588" s="84">
        <v>38</v>
      </c>
      <c r="DO588" s="84">
        <v>39</v>
      </c>
      <c r="DP588" s="84">
        <v>40</v>
      </c>
      <c r="DQ588" s="75"/>
    </row>
    <row r="589" spans="68:121" ht="22.5" customHeight="1" x14ac:dyDescent="0.3">
      <c r="BY589" s="72"/>
      <c r="BZ589" s="85"/>
      <c r="CA589" s="86"/>
      <c r="CB589" s="87"/>
      <c r="CC589" s="88"/>
      <c r="CD589" s="88"/>
      <c r="CE589" s="88"/>
      <c r="CF589" s="88"/>
      <c r="CG589" s="88"/>
      <c r="CH589" s="88"/>
      <c r="CI589" s="88"/>
      <c r="CJ589" s="88"/>
      <c r="CK589" s="88"/>
      <c r="CL589" s="88"/>
      <c r="CM589" s="88"/>
      <c r="CN589" s="88"/>
      <c r="CO589" s="88"/>
      <c r="CP589" s="88"/>
      <c r="CQ589" s="88"/>
      <c r="CR589" s="88"/>
      <c r="CS589" s="88"/>
      <c r="CT589" s="88"/>
      <c r="CU589" s="88"/>
      <c r="CV589" s="88"/>
      <c r="CW589" s="88"/>
      <c r="CX589" s="88"/>
      <c r="CY589" s="88"/>
      <c r="CZ589" s="88"/>
      <c r="DA589" s="88"/>
      <c r="DB589" s="88"/>
      <c r="DC589" s="88"/>
      <c r="DD589" s="88"/>
      <c r="DE589" s="88"/>
      <c r="DF589" s="88"/>
      <c r="DG589" s="88"/>
      <c r="DH589" s="88"/>
      <c r="DI589" s="88"/>
      <c r="DJ589" s="88"/>
      <c r="DK589" s="89"/>
      <c r="DL589" s="89"/>
      <c r="DM589" s="89"/>
      <c r="DN589" s="89"/>
      <c r="DO589" s="89"/>
      <c r="DP589" s="89"/>
      <c r="DQ589" s="75"/>
    </row>
    <row r="590" spans="68:121" ht="22.5" customHeight="1" x14ac:dyDescent="0.4">
      <c r="BY590" s="72"/>
      <c r="BZ590" s="90" t="s">
        <v>17</v>
      </c>
      <c r="CA590" s="91">
        <f t="shared" ref="CA590" si="1269">DB586</f>
        <v>22</v>
      </c>
      <c r="CB590" s="92" t="s">
        <v>8</v>
      </c>
      <c r="CC590" s="83">
        <v>1</v>
      </c>
      <c r="CD590" s="83">
        <v>2</v>
      </c>
      <c r="CE590" s="83">
        <v>3</v>
      </c>
      <c r="CF590" s="83">
        <v>4</v>
      </c>
      <c r="CG590" s="83">
        <v>5</v>
      </c>
      <c r="CH590" s="83">
        <v>6</v>
      </c>
      <c r="CI590" s="83">
        <v>7</v>
      </c>
      <c r="CJ590" s="83">
        <v>8</v>
      </c>
      <c r="CK590" s="83">
        <v>9</v>
      </c>
      <c r="CL590" s="83">
        <v>10</v>
      </c>
      <c r="CM590" s="83">
        <v>11</v>
      </c>
      <c r="CN590" s="83">
        <v>12</v>
      </c>
      <c r="CO590" s="83">
        <v>13</v>
      </c>
      <c r="CP590" s="83">
        <v>14</v>
      </c>
      <c r="CQ590" s="83">
        <v>15</v>
      </c>
      <c r="CR590" s="83">
        <v>16</v>
      </c>
      <c r="CS590" s="83">
        <v>17</v>
      </c>
      <c r="CT590" s="83">
        <v>18</v>
      </c>
      <c r="CU590" s="83">
        <v>19</v>
      </c>
      <c r="CV590" s="83">
        <v>20</v>
      </c>
      <c r="CW590" s="83">
        <v>21</v>
      </c>
      <c r="CX590" s="83">
        <v>22</v>
      </c>
      <c r="CY590" s="83">
        <v>23</v>
      </c>
      <c r="CZ590" s="83">
        <v>24</v>
      </c>
      <c r="DA590" s="83">
        <v>25</v>
      </c>
      <c r="DB590" s="83">
        <v>26</v>
      </c>
      <c r="DC590" s="83">
        <v>27</v>
      </c>
      <c r="DD590" s="83">
        <v>28</v>
      </c>
      <c r="DE590" s="83">
        <v>29</v>
      </c>
      <c r="DF590" s="83">
        <v>30</v>
      </c>
      <c r="DG590" s="83">
        <v>31</v>
      </c>
      <c r="DH590" s="83">
        <v>32</v>
      </c>
      <c r="DI590" s="83">
        <v>33</v>
      </c>
      <c r="DJ590" s="83">
        <v>34</v>
      </c>
      <c r="DK590" s="84">
        <v>35</v>
      </c>
      <c r="DL590" s="84">
        <v>36</v>
      </c>
      <c r="DM590" s="84">
        <v>37</v>
      </c>
      <c r="DN590" s="84">
        <v>38</v>
      </c>
      <c r="DO590" s="84">
        <v>39</v>
      </c>
      <c r="DP590" s="84">
        <v>40</v>
      </c>
      <c r="DQ590" s="75"/>
    </row>
    <row r="591" spans="68:121" ht="22.5" customHeight="1" thickBot="1" x14ac:dyDescent="0.35">
      <c r="BY591" s="93"/>
      <c r="BZ591" s="94"/>
      <c r="CA591" s="94"/>
      <c r="CB591" s="94"/>
      <c r="CC591" s="94"/>
      <c r="CD591" s="94"/>
      <c r="CE591" s="94"/>
      <c r="CF591" s="94"/>
      <c r="CG591" s="94"/>
      <c r="CH591" s="94"/>
      <c r="CI591" s="94"/>
      <c r="CJ591" s="94"/>
      <c r="CK591" s="94"/>
      <c r="CL591" s="94"/>
      <c r="CM591" s="94"/>
      <c r="CN591" s="94"/>
      <c r="CO591" s="94"/>
      <c r="CP591" s="94"/>
      <c r="CQ591" s="94"/>
      <c r="CR591" s="94"/>
      <c r="CS591" s="94"/>
      <c r="CT591" s="94"/>
      <c r="CU591" s="94"/>
      <c r="CV591" s="94"/>
      <c r="CW591" s="94"/>
      <c r="CX591" s="94"/>
      <c r="CY591" s="94"/>
      <c r="CZ591" s="94"/>
      <c r="DA591" s="94"/>
      <c r="DB591" s="94"/>
      <c r="DC591" s="94"/>
      <c r="DD591" s="94"/>
      <c r="DE591" s="94"/>
      <c r="DF591" s="94"/>
      <c r="DG591" s="94"/>
      <c r="DH591" s="94"/>
      <c r="DI591" s="94"/>
      <c r="DJ591" s="94"/>
      <c r="DK591" s="94"/>
      <c r="DL591" s="94"/>
      <c r="DM591" s="94"/>
      <c r="DN591" s="94"/>
      <c r="DO591" s="94"/>
      <c r="DP591" s="94"/>
      <c r="DQ591" s="95"/>
    </row>
    <row r="592" spans="68:121" ht="22.5" customHeight="1" thickTop="1" x14ac:dyDescent="0.35">
      <c r="BY592" s="137">
        <f t="shared" ref="BY592" si="1270">BQ593</f>
        <v>0.38333333333333336</v>
      </c>
      <c r="BZ592" s="138"/>
      <c r="CA592" s="69"/>
      <c r="CB592" s="69"/>
      <c r="CC592" s="69"/>
      <c r="CD592" s="69"/>
      <c r="CE592" s="69"/>
      <c r="CF592" s="69"/>
      <c r="CG592" s="69"/>
      <c r="CH592" s="69"/>
      <c r="CI592" s="69"/>
      <c r="CJ592" s="69"/>
      <c r="CK592" s="69"/>
      <c r="CL592" s="69"/>
      <c r="CM592" s="69"/>
      <c r="CN592" s="69"/>
      <c r="CO592" s="69"/>
      <c r="CP592" s="69"/>
      <c r="CQ592" s="69"/>
      <c r="CR592" s="69"/>
      <c r="CS592" s="69"/>
      <c r="CT592" s="69"/>
      <c r="CU592" s="69"/>
      <c r="CV592" s="69"/>
      <c r="CW592" s="69"/>
      <c r="CX592" s="69"/>
      <c r="CY592" s="69"/>
      <c r="CZ592" s="69"/>
      <c r="DA592" s="69"/>
      <c r="DB592" s="69"/>
      <c r="DC592" s="69"/>
      <c r="DD592" s="69"/>
      <c r="DE592" s="69"/>
      <c r="DF592" s="69"/>
      <c r="DG592" s="69"/>
      <c r="DH592" s="69"/>
      <c r="DI592" s="69"/>
      <c r="DJ592" s="69"/>
      <c r="DK592" s="69"/>
      <c r="DL592" s="69"/>
      <c r="DM592" s="70"/>
      <c r="DN592" s="70" t="s">
        <v>37</v>
      </c>
      <c r="DO592" s="69"/>
      <c r="DP592" s="70" t="str">
        <f t="shared" ref="DP592" si="1271">BT594</f>
        <v>B</v>
      </c>
      <c r="DQ592" s="71"/>
    </row>
    <row r="593" spans="68:121" ht="22.5" customHeight="1" x14ac:dyDescent="0.3">
      <c r="BP593" t="str">
        <f t="shared" ref="BP593:BW594" si="1272">Q33</f>
        <v>2. KOLO</v>
      </c>
      <c r="BQ593">
        <f t="shared" si="1272"/>
        <v>0.38333333333333336</v>
      </c>
      <c r="BR593">
        <f t="shared" si="1272"/>
        <v>10</v>
      </c>
      <c r="BS593" t="str">
        <f t="shared" si="1272"/>
        <v>HŘIŠTĚ</v>
      </c>
      <c r="BT593" t="str">
        <f t="shared" si="1272"/>
        <v>skupina</v>
      </c>
      <c r="BU593">
        <f t="shared" si="1272"/>
        <v>2</v>
      </c>
      <c r="BV593" t="str">
        <f t="shared" si="1272"/>
        <v>:</v>
      </c>
      <c r="BW593">
        <f t="shared" si="1272"/>
        <v>23</v>
      </c>
      <c r="BY593" s="72"/>
      <c r="BZ593" s="139" t="str">
        <f t="shared" ref="BZ593" si="1273">BP593</f>
        <v>2. KOLO</v>
      </c>
      <c r="CA593" s="139"/>
      <c r="CB593" s="139"/>
      <c r="CC593" s="139"/>
      <c r="CD593" s="73"/>
      <c r="CE593" s="140"/>
      <c r="CF593" s="140"/>
      <c r="CG593" s="73"/>
      <c r="CH593" s="73"/>
      <c r="CI593" s="73"/>
      <c r="CJ593" s="73"/>
      <c r="CK593" s="73"/>
      <c r="CL593" s="73"/>
      <c r="CM593" s="73"/>
      <c r="CN593" s="73"/>
      <c r="CO593" s="73"/>
      <c r="CP593" s="141">
        <f t="shared" ref="CP593" si="1274">BR593</f>
        <v>10</v>
      </c>
      <c r="CQ593" s="141"/>
      <c r="CR593" s="141"/>
      <c r="CS593" s="141"/>
      <c r="CT593" s="141"/>
      <c r="CU593" s="142" t="s">
        <v>9</v>
      </c>
      <c r="CV593" s="142"/>
      <c r="CW593" s="142"/>
      <c r="CX593" s="73"/>
      <c r="CY593" s="73"/>
      <c r="CZ593" s="73"/>
      <c r="DA593" s="73"/>
      <c r="DB593" s="73"/>
      <c r="DC593" s="73"/>
      <c r="DD593" s="73"/>
      <c r="DE593" s="73"/>
      <c r="DF593" s="73"/>
      <c r="DG593" s="73"/>
      <c r="DH593" s="73"/>
      <c r="DI593" s="73"/>
      <c r="DJ593" s="73"/>
      <c r="DK593" s="74"/>
      <c r="DL593" s="143" t="s">
        <v>10</v>
      </c>
      <c r="DM593" s="143"/>
      <c r="DN593" s="143"/>
      <c r="DO593" s="144">
        <f t="shared" ref="DO593" si="1275">BS594</f>
        <v>4</v>
      </c>
      <c r="DP593" s="144"/>
      <c r="DQ593" s="75"/>
    </row>
    <row r="594" spans="68:121" ht="22.5" customHeight="1" x14ac:dyDescent="0.3">
      <c r="BP594">
        <f t="shared" si="1272"/>
        <v>0</v>
      </c>
      <c r="BQ594">
        <f t="shared" si="1272"/>
        <v>0</v>
      </c>
      <c r="BR594" t="str">
        <f t="shared" si="1272"/>
        <v>zápas</v>
      </c>
      <c r="BS594">
        <f t="shared" si="1272"/>
        <v>4</v>
      </c>
      <c r="BT594" t="str">
        <f t="shared" si="1272"/>
        <v>B</v>
      </c>
      <c r="BU594" t="str">
        <f t="shared" ca="1" si="1272"/>
        <v>Kmochova "B"</v>
      </c>
      <c r="BV594">
        <f t="shared" si="1272"/>
        <v>0</v>
      </c>
      <c r="BW594" t="str">
        <f t="shared" ca="1" si="1272"/>
        <v>Kouřim</v>
      </c>
      <c r="BY594" s="72"/>
      <c r="BZ594" s="139"/>
      <c r="CA594" s="139"/>
      <c r="CB594" s="139"/>
      <c r="CC594" s="139"/>
      <c r="CD594" s="73"/>
      <c r="CE594" s="140"/>
      <c r="CF594" s="140"/>
      <c r="CG594" s="73"/>
      <c r="CH594" s="73"/>
      <c r="CI594" s="73"/>
      <c r="CJ594" s="73"/>
      <c r="CK594" s="73"/>
      <c r="CL594" s="73"/>
      <c r="CM594" s="73"/>
      <c r="CN594" s="73"/>
      <c r="CO594" s="73"/>
      <c r="CP594" s="141"/>
      <c r="CQ594" s="141"/>
      <c r="CR594" s="141"/>
      <c r="CS594" s="141"/>
      <c r="CT594" s="141"/>
      <c r="CU594" s="142"/>
      <c r="CV594" s="142"/>
      <c r="CW594" s="142"/>
      <c r="CX594" s="73"/>
      <c r="CY594" s="73"/>
      <c r="CZ594" s="73"/>
      <c r="DA594" s="73"/>
      <c r="DB594" s="73"/>
      <c r="DC594" s="73"/>
      <c r="DD594" s="73"/>
      <c r="DE594" s="73"/>
      <c r="DF594" s="73"/>
      <c r="DG594" s="73"/>
      <c r="DH594" s="73"/>
      <c r="DI594" s="73"/>
      <c r="DJ594" s="73"/>
      <c r="DK594" s="74"/>
      <c r="DL594" s="143"/>
      <c r="DM594" s="143"/>
      <c r="DN594" s="143"/>
      <c r="DO594" s="144"/>
      <c r="DP594" s="144"/>
      <c r="DQ594" s="75"/>
    </row>
    <row r="595" spans="68:121" ht="22.5" customHeight="1" x14ac:dyDescent="0.3">
      <c r="BY595" s="72"/>
      <c r="BZ595" s="76"/>
      <c r="CA595" s="76"/>
      <c r="CB595" s="76"/>
      <c r="CC595" s="76"/>
      <c r="CD595" s="130" t="s">
        <v>13</v>
      </c>
      <c r="CE595" s="130"/>
      <c r="CF595" s="77">
        <f t="shared" ref="CF595" si="1276">BU593</f>
        <v>2</v>
      </c>
      <c r="CG595" s="78" t="s">
        <v>14</v>
      </c>
      <c r="CH595" s="131" t="str">
        <f t="shared" ref="CH595" ca="1" si="1277">BU594</f>
        <v>Kmochova "B"</v>
      </c>
      <c r="CI595" s="131"/>
      <c r="CJ595" s="131"/>
      <c r="CK595" s="131"/>
      <c r="CL595" s="131"/>
      <c r="CM595" s="131"/>
      <c r="CN595" s="131"/>
      <c r="CO595" s="131"/>
      <c r="CP595" s="131"/>
      <c r="CQ595" s="131"/>
      <c r="CR595" s="131"/>
      <c r="CS595" s="131"/>
      <c r="CT595" s="131"/>
      <c r="CU595" s="76"/>
      <c r="CV595" s="76"/>
      <c r="CW595" s="76"/>
      <c r="CX595" s="76"/>
      <c r="CY595" s="76"/>
      <c r="CZ595" s="130" t="s">
        <v>13</v>
      </c>
      <c r="DA595" s="130"/>
      <c r="DB595" s="77">
        <f t="shared" ref="DB595" si="1278">BW593</f>
        <v>23</v>
      </c>
      <c r="DC595" s="78" t="s">
        <v>14</v>
      </c>
      <c r="DD595" s="131" t="str">
        <f t="shared" ref="DD595" ca="1" si="1279">BW594</f>
        <v>Kouřim</v>
      </c>
      <c r="DE595" s="131"/>
      <c r="DF595" s="131"/>
      <c r="DG595" s="131"/>
      <c r="DH595" s="131"/>
      <c r="DI595" s="131"/>
      <c r="DJ595" s="131"/>
      <c r="DK595" s="131"/>
      <c r="DL595" s="131"/>
      <c r="DM595" s="131"/>
      <c r="DN595" s="131"/>
      <c r="DO595" s="131"/>
      <c r="DP595" s="131"/>
      <c r="DQ595" s="75"/>
    </row>
    <row r="596" spans="68:121" ht="22.5" customHeight="1" x14ac:dyDescent="0.3">
      <c r="BY596" s="72"/>
      <c r="BZ596" s="76"/>
      <c r="CA596" s="76"/>
      <c r="CB596" s="76"/>
      <c r="CC596" s="76"/>
      <c r="CD596" s="76"/>
      <c r="CE596" s="76"/>
      <c r="CF596" s="76"/>
      <c r="CG596" s="76"/>
      <c r="CH596" s="76"/>
      <c r="CI596" s="76"/>
      <c r="CJ596" s="76"/>
      <c r="CK596" s="76"/>
      <c r="CL596" s="76"/>
      <c r="CM596" s="76"/>
      <c r="CN596" s="76"/>
      <c r="CO596" s="76"/>
      <c r="CP596" s="76"/>
      <c r="CQ596" s="76"/>
      <c r="CR596" s="76"/>
      <c r="CS596" s="76"/>
      <c r="CT596" s="76"/>
      <c r="CU596" s="76"/>
      <c r="CV596" s="76"/>
      <c r="CW596" s="76"/>
      <c r="CX596" s="76"/>
      <c r="CY596" s="76"/>
      <c r="CZ596" s="76"/>
      <c r="DA596" s="76"/>
      <c r="DB596" s="76"/>
      <c r="DC596" s="76"/>
      <c r="DD596" s="76"/>
      <c r="DE596" s="76"/>
      <c r="DF596" s="76"/>
      <c r="DG596" s="76"/>
      <c r="DH596" s="76"/>
      <c r="DI596" s="76"/>
      <c r="DJ596" s="76"/>
      <c r="DK596" s="79"/>
      <c r="DL596" s="79"/>
      <c r="DM596" s="79"/>
      <c r="DN596" s="79"/>
      <c r="DO596" s="79"/>
      <c r="DP596" s="79"/>
      <c r="DQ596" s="75"/>
    </row>
    <row r="597" spans="68:121" ht="22.5" customHeight="1" x14ac:dyDescent="0.4">
      <c r="BY597" s="72"/>
      <c r="BZ597" s="80" t="s">
        <v>17</v>
      </c>
      <c r="CA597" s="81">
        <f t="shared" ref="CA597" si="1280">CF595</f>
        <v>2</v>
      </c>
      <c r="CB597" s="82" t="s">
        <v>8</v>
      </c>
      <c r="CC597" s="83">
        <v>1</v>
      </c>
      <c r="CD597" s="83">
        <v>2</v>
      </c>
      <c r="CE597" s="83">
        <v>3</v>
      </c>
      <c r="CF597" s="83">
        <v>4</v>
      </c>
      <c r="CG597" s="83">
        <v>5</v>
      </c>
      <c r="CH597" s="83">
        <v>6</v>
      </c>
      <c r="CI597" s="83">
        <v>7</v>
      </c>
      <c r="CJ597" s="83">
        <v>8</v>
      </c>
      <c r="CK597" s="83">
        <v>9</v>
      </c>
      <c r="CL597" s="83">
        <v>10</v>
      </c>
      <c r="CM597" s="83">
        <v>11</v>
      </c>
      <c r="CN597" s="83">
        <v>12</v>
      </c>
      <c r="CO597" s="83">
        <v>13</v>
      </c>
      <c r="CP597" s="83">
        <v>14</v>
      </c>
      <c r="CQ597" s="83">
        <v>15</v>
      </c>
      <c r="CR597" s="83">
        <v>16</v>
      </c>
      <c r="CS597" s="83">
        <v>17</v>
      </c>
      <c r="CT597" s="83">
        <v>18</v>
      </c>
      <c r="CU597" s="83">
        <v>19</v>
      </c>
      <c r="CV597" s="83">
        <v>20</v>
      </c>
      <c r="CW597" s="83">
        <v>21</v>
      </c>
      <c r="CX597" s="83">
        <v>22</v>
      </c>
      <c r="CY597" s="83">
        <v>23</v>
      </c>
      <c r="CZ597" s="83">
        <v>24</v>
      </c>
      <c r="DA597" s="83">
        <v>25</v>
      </c>
      <c r="DB597" s="83">
        <v>26</v>
      </c>
      <c r="DC597" s="83">
        <v>27</v>
      </c>
      <c r="DD597" s="83">
        <v>28</v>
      </c>
      <c r="DE597" s="83">
        <v>29</v>
      </c>
      <c r="DF597" s="83">
        <v>30</v>
      </c>
      <c r="DG597" s="83">
        <v>31</v>
      </c>
      <c r="DH597" s="83">
        <v>32</v>
      </c>
      <c r="DI597" s="83">
        <v>33</v>
      </c>
      <c r="DJ597" s="83">
        <v>34</v>
      </c>
      <c r="DK597" s="84">
        <v>35</v>
      </c>
      <c r="DL597" s="84">
        <v>36</v>
      </c>
      <c r="DM597" s="84">
        <v>37</v>
      </c>
      <c r="DN597" s="84">
        <v>38</v>
      </c>
      <c r="DO597" s="84">
        <v>39</v>
      </c>
      <c r="DP597" s="84">
        <v>40</v>
      </c>
      <c r="DQ597" s="75"/>
    </row>
    <row r="598" spans="68:121" ht="22.5" customHeight="1" x14ac:dyDescent="0.3">
      <c r="BY598" s="72"/>
      <c r="BZ598" s="85"/>
      <c r="CA598" s="86"/>
      <c r="CB598" s="87"/>
      <c r="CC598" s="88"/>
      <c r="CD598" s="88"/>
      <c r="CE598" s="88"/>
      <c r="CF598" s="88"/>
      <c r="CG598" s="88"/>
      <c r="CH598" s="88"/>
      <c r="CI598" s="88"/>
      <c r="CJ598" s="88"/>
      <c r="CK598" s="88"/>
      <c r="CL598" s="88"/>
      <c r="CM598" s="88"/>
      <c r="CN598" s="88"/>
      <c r="CO598" s="88"/>
      <c r="CP598" s="88"/>
      <c r="CQ598" s="88"/>
      <c r="CR598" s="88"/>
      <c r="CS598" s="88"/>
      <c r="CT598" s="88"/>
      <c r="CU598" s="88"/>
      <c r="CV598" s="88"/>
      <c r="CW598" s="88"/>
      <c r="CX598" s="88"/>
      <c r="CY598" s="88"/>
      <c r="CZ598" s="88"/>
      <c r="DA598" s="88"/>
      <c r="DB598" s="88"/>
      <c r="DC598" s="88"/>
      <c r="DD598" s="88"/>
      <c r="DE598" s="88"/>
      <c r="DF598" s="88"/>
      <c r="DG598" s="88"/>
      <c r="DH598" s="88"/>
      <c r="DI598" s="88"/>
      <c r="DJ598" s="88"/>
      <c r="DK598" s="89"/>
      <c r="DL598" s="89"/>
      <c r="DM598" s="89"/>
      <c r="DN598" s="89"/>
      <c r="DO598" s="89"/>
      <c r="DP598" s="89"/>
      <c r="DQ598" s="75"/>
    </row>
    <row r="599" spans="68:121" ht="22.5" customHeight="1" x14ac:dyDescent="0.4">
      <c r="BY599" s="72"/>
      <c r="BZ599" s="90" t="s">
        <v>17</v>
      </c>
      <c r="CA599" s="91">
        <f t="shared" ref="CA599" si="1281">DB595</f>
        <v>23</v>
      </c>
      <c r="CB599" s="92" t="s">
        <v>8</v>
      </c>
      <c r="CC599" s="83">
        <v>1</v>
      </c>
      <c r="CD599" s="83">
        <v>2</v>
      </c>
      <c r="CE599" s="83">
        <v>3</v>
      </c>
      <c r="CF599" s="83">
        <v>4</v>
      </c>
      <c r="CG599" s="83">
        <v>5</v>
      </c>
      <c r="CH599" s="83">
        <v>6</v>
      </c>
      <c r="CI599" s="83">
        <v>7</v>
      </c>
      <c r="CJ599" s="83">
        <v>8</v>
      </c>
      <c r="CK599" s="83">
        <v>9</v>
      </c>
      <c r="CL599" s="83">
        <v>10</v>
      </c>
      <c r="CM599" s="83">
        <v>11</v>
      </c>
      <c r="CN599" s="83">
        <v>12</v>
      </c>
      <c r="CO599" s="83">
        <v>13</v>
      </c>
      <c r="CP599" s="83">
        <v>14</v>
      </c>
      <c r="CQ599" s="83">
        <v>15</v>
      </c>
      <c r="CR599" s="83">
        <v>16</v>
      </c>
      <c r="CS599" s="83">
        <v>17</v>
      </c>
      <c r="CT599" s="83">
        <v>18</v>
      </c>
      <c r="CU599" s="83">
        <v>19</v>
      </c>
      <c r="CV599" s="83">
        <v>20</v>
      </c>
      <c r="CW599" s="83">
        <v>21</v>
      </c>
      <c r="CX599" s="83">
        <v>22</v>
      </c>
      <c r="CY599" s="83">
        <v>23</v>
      </c>
      <c r="CZ599" s="83">
        <v>24</v>
      </c>
      <c r="DA599" s="83">
        <v>25</v>
      </c>
      <c r="DB599" s="83">
        <v>26</v>
      </c>
      <c r="DC599" s="83">
        <v>27</v>
      </c>
      <c r="DD599" s="83">
        <v>28</v>
      </c>
      <c r="DE599" s="83">
        <v>29</v>
      </c>
      <c r="DF599" s="83">
        <v>30</v>
      </c>
      <c r="DG599" s="83">
        <v>31</v>
      </c>
      <c r="DH599" s="83">
        <v>32</v>
      </c>
      <c r="DI599" s="83">
        <v>33</v>
      </c>
      <c r="DJ599" s="83">
        <v>34</v>
      </c>
      <c r="DK599" s="84">
        <v>35</v>
      </c>
      <c r="DL599" s="84">
        <v>36</v>
      </c>
      <c r="DM599" s="84">
        <v>37</v>
      </c>
      <c r="DN599" s="84">
        <v>38</v>
      </c>
      <c r="DO599" s="84">
        <v>39</v>
      </c>
      <c r="DP599" s="84">
        <v>40</v>
      </c>
      <c r="DQ599" s="75"/>
    </row>
    <row r="600" spans="68:121" ht="22.5" customHeight="1" thickBot="1" x14ac:dyDescent="0.35">
      <c r="BY600" s="93"/>
      <c r="BZ600" s="94"/>
      <c r="CA600" s="94"/>
      <c r="CB600" s="94"/>
      <c r="CC600" s="94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  <c r="CN600" s="94"/>
      <c r="CO600" s="94"/>
      <c r="CP600" s="94"/>
      <c r="CQ600" s="94"/>
      <c r="CR600" s="94"/>
      <c r="CS600" s="94"/>
      <c r="CT600" s="94"/>
      <c r="CU600" s="94"/>
      <c r="CV600" s="94"/>
      <c r="CW600" s="94"/>
      <c r="CX600" s="94"/>
      <c r="CY600" s="94"/>
      <c r="CZ600" s="94"/>
      <c r="DA600" s="94"/>
      <c r="DB600" s="94"/>
      <c r="DC600" s="94"/>
      <c r="DD600" s="94"/>
      <c r="DE600" s="94"/>
      <c r="DF600" s="94"/>
      <c r="DG600" s="94"/>
      <c r="DH600" s="94"/>
      <c r="DI600" s="94"/>
      <c r="DJ600" s="94"/>
      <c r="DK600" s="94"/>
      <c r="DL600" s="94"/>
      <c r="DM600" s="94"/>
      <c r="DN600" s="94"/>
      <c r="DO600" s="94"/>
      <c r="DP600" s="94"/>
      <c r="DQ600" s="95"/>
    </row>
    <row r="601" spans="68:121" ht="22.5" customHeight="1" thickTop="1" x14ac:dyDescent="0.35">
      <c r="BY601" s="137">
        <f t="shared" ref="BY601" si="1282">BQ602</f>
        <v>0.39166666666666672</v>
      </c>
      <c r="BZ601" s="138"/>
      <c r="CA601" s="69"/>
      <c r="CB601" s="69"/>
      <c r="CC601" s="69"/>
      <c r="CD601" s="69"/>
      <c r="CE601" s="69"/>
      <c r="CF601" s="69"/>
      <c r="CG601" s="69"/>
      <c r="CH601" s="69"/>
      <c r="CI601" s="69"/>
      <c r="CJ601" s="69"/>
      <c r="CK601" s="69"/>
      <c r="CL601" s="69"/>
      <c r="CM601" s="69"/>
      <c r="CN601" s="69"/>
      <c r="CO601" s="69"/>
      <c r="CP601" s="69"/>
      <c r="CQ601" s="69"/>
      <c r="CR601" s="69"/>
      <c r="CS601" s="69"/>
      <c r="CT601" s="69"/>
      <c r="CU601" s="69"/>
      <c r="CV601" s="69"/>
      <c r="CW601" s="69"/>
      <c r="CX601" s="69"/>
      <c r="CY601" s="69"/>
      <c r="CZ601" s="69"/>
      <c r="DA601" s="69"/>
      <c r="DB601" s="69"/>
      <c r="DC601" s="69"/>
      <c r="DD601" s="69"/>
      <c r="DE601" s="69"/>
      <c r="DF601" s="69"/>
      <c r="DG601" s="69"/>
      <c r="DH601" s="69"/>
      <c r="DI601" s="69"/>
      <c r="DJ601" s="69"/>
      <c r="DK601" s="69"/>
      <c r="DL601" s="69"/>
      <c r="DM601" s="70"/>
      <c r="DN601" s="70" t="s">
        <v>37</v>
      </c>
      <c r="DO601" s="69"/>
      <c r="DP601" s="70" t="str">
        <f t="shared" ref="DP601" si="1283">BT603</f>
        <v>C</v>
      </c>
      <c r="DQ601" s="71"/>
    </row>
    <row r="602" spans="68:121" ht="22.5" customHeight="1" x14ac:dyDescent="0.3">
      <c r="BP602" t="str">
        <f t="shared" ref="BP602:BW603" si="1284">Q35</f>
        <v>3. KOLO</v>
      </c>
      <c r="BQ602">
        <f t="shared" si="1284"/>
        <v>0.39166666666666672</v>
      </c>
      <c r="BR602">
        <f t="shared" si="1284"/>
        <v>16</v>
      </c>
      <c r="BS602" t="str">
        <f t="shared" si="1284"/>
        <v>HŘIŠTĚ</v>
      </c>
      <c r="BT602" t="str">
        <f t="shared" si="1284"/>
        <v>skupina</v>
      </c>
      <c r="BU602">
        <f t="shared" si="1284"/>
        <v>19</v>
      </c>
      <c r="BV602" t="str">
        <f t="shared" si="1284"/>
        <v>:</v>
      </c>
      <c r="BW602">
        <f t="shared" si="1284"/>
        <v>27</v>
      </c>
      <c r="BY602" s="72"/>
      <c r="BZ602" s="139" t="str">
        <f t="shared" ref="BZ602" si="1285">BP602</f>
        <v>3. KOLO</v>
      </c>
      <c r="CA602" s="139"/>
      <c r="CB602" s="139"/>
      <c r="CC602" s="139"/>
      <c r="CD602" s="73"/>
      <c r="CE602" s="140"/>
      <c r="CF602" s="140"/>
      <c r="CG602" s="73"/>
      <c r="CH602" s="73"/>
      <c r="CI602" s="73"/>
      <c r="CJ602" s="73"/>
      <c r="CK602" s="73"/>
      <c r="CL602" s="73"/>
      <c r="CM602" s="73"/>
      <c r="CN602" s="73"/>
      <c r="CO602" s="73"/>
      <c r="CP602" s="141">
        <f t="shared" ref="CP602" si="1286">BR602</f>
        <v>16</v>
      </c>
      <c r="CQ602" s="141"/>
      <c r="CR602" s="141"/>
      <c r="CS602" s="141"/>
      <c r="CT602" s="141"/>
      <c r="CU602" s="142" t="s">
        <v>9</v>
      </c>
      <c r="CV602" s="142"/>
      <c r="CW602" s="142"/>
      <c r="CX602" s="73"/>
      <c r="CY602" s="73"/>
      <c r="CZ602" s="73"/>
      <c r="DA602" s="73"/>
      <c r="DB602" s="73"/>
      <c r="DC602" s="73"/>
      <c r="DD602" s="73"/>
      <c r="DE602" s="73"/>
      <c r="DF602" s="73"/>
      <c r="DG602" s="73"/>
      <c r="DH602" s="73"/>
      <c r="DI602" s="73"/>
      <c r="DJ602" s="73"/>
      <c r="DK602" s="74"/>
      <c r="DL602" s="143" t="s">
        <v>10</v>
      </c>
      <c r="DM602" s="143"/>
      <c r="DN602" s="143"/>
      <c r="DO602" s="144">
        <f t="shared" ref="DO602" si="1287">BS603</f>
        <v>4</v>
      </c>
      <c r="DP602" s="144"/>
      <c r="DQ602" s="75"/>
    </row>
    <row r="603" spans="68:121" ht="22.5" customHeight="1" x14ac:dyDescent="0.3">
      <c r="BP603">
        <f t="shared" si="1284"/>
        <v>0</v>
      </c>
      <c r="BQ603">
        <f t="shared" si="1284"/>
        <v>0</v>
      </c>
      <c r="BR603" t="str">
        <f t="shared" si="1284"/>
        <v>zápas</v>
      </c>
      <c r="BS603">
        <f t="shared" si="1284"/>
        <v>4</v>
      </c>
      <c r="BT603" t="str">
        <f t="shared" si="1284"/>
        <v>C</v>
      </c>
      <c r="BU603" t="str">
        <f t="shared" ca="1" si="1284"/>
        <v>Ovčárecká "B"</v>
      </c>
      <c r="BV603">
        <f t="shared" si="1284"/>
        <v>0</v>
      </c>
      <c r="BW603" t="str">
        <f t="shared" ca="1" si="1284"/>
        <v>Týnec n.L. "B"</v>
      </c>
      <c r="BY603" s="72"/>
      <c r="BZ603" s="139"/>
      <c r="CA603" s="139"/>
      <c r="CB603" s="139"/>
      <c r="CC603" s="139"/>
      <c r="CD603" s="73"/>
      <c r="CE603" s="140"/>
      <c r="CF603" s="140"/>
      <c r="CG603" s="73"/>
      <c r="CH603" s="73"/>
      <c r="CI603" s="73"/>
      <c r="CJ603" s="73"/>
      <c r="CK603" s="73"/>
      <c r="CL603" s="73"/>
      <c r="CM603" s="73"/>
      <c r="CN603" s="73"/>
      <c r="CO603" s="73"/>
      <c r="CP603" s="141"/>
      <c r="CQ603" s="141"/>
      <c r="CR603" s="141"/>
      <c r="CS603" s="141"/>
      <c r="CT603" s="141"/>
      <c r="CU603" s="142"/>
      <c r="CV603" s="142"/>
      <c r="CW603" s="142"/>
      <c r="CX603" s="73"/>
      <c r="CY603" s="73"/>
      <c r="CZ603" s="73"/>
      <c r="DA603" s="73"/>
      <c r="DB603" s="73"/>
      <c r="DC603" s="73"/>
      <c r="DD603" s="73"/>
      <c r="DE603" s="73"/>
      <c r="DF603" s="73"/>
      <c r="DG603" s="73"/>
      <c r="DH603" s="73"/>
      <c r="DI603" s="73"/>
      <c r="DJ603" s="73"/>
      <c r="DK603" s="74"/>
      <c r="DL603" s="143"/>
      <c r="DM603" s="143"/>
      <c r="DN603" s="143"/>
      <c r="DO603" s="144"/>
      <c r="DP603" s="144"/>
      <c r="DQ603" s="75"/>
    </row>
    <row r="604" spans="68:121" ht="22.5" customHeight="1" x14ac:dyDescent="0.3">
      <c r="BY604" s="72"/>
      <c r="BZ604" s="76"/>
      <c r="CA604" s="76"/>
      <c r="CB604" s="76"/>
      <c r="CC604" s="76"/>
      <c r="CD604" s="130" t="s">
        <v>13</v>
      </c>
      <c r="CE604" s="130"/>
      <c r="CF604" s="77">
        <f t="shared" ref="CF604" si="1288">BU602</f>
        <v>19</v>
      </c>
      <c r="CG604" s="78" t="s">
        <v>14</v>
      </c>
      <c r="CH604" s="131" t="str">
        <f t="shared" ref="CH604" ca="1" si="1289">BU603</f>
        <v>Ovčárecká "B"</v>
      </c>
      <c r="CI604" s="131"/>
      <c r="CJ604" s="131"/>
      <c r="CK604" s="131"/>
      <c r="CL604" s="131"/>
      <c r="CM604" s="131"/>
      <c r="CN604" s="131"/>
      <c r="CO604" s="131"/>
      <c r="CP604" s="131"/>
      <c r="CQ604" s="131"/>
      <c r="CR604" s="131"/>
      <c r="CS604" s="131"/>
      <c r="CT604" s="131"/>
      <c r="CU604" s="76"/>
      <c r="CV604" s="76"/>
      <c r="CW604" s="76"/>
      <c r="CX604" s="76"/>
      <c r="CY604" s="76"/>
      <c r="CZ604" s="130" t="s">
        <v>13</v>
      </c>
      <c r="DA604" s="130"/>
      <c r="DB604" s="77">
        <f t="shared" ref="DB604" si="1290">BW602</f>
        <v>27</v>
      </c>
      <c r="DC604" s="78" t="s">
        <v>14</v>
      </c>
      <c r="DD604" s="131" t="str">
        <f t="shared" ref="DD604" ca="1" si="1291">BW603</f>
        <v>Týnec n.L. "B"</v>
      </c>
      <c r="DE604" s="131"/>
      <c r="DF604" s="131"/>
      <c r="DG604" s="131"/>
      <c r="DH604" s="131"/>
      <c r="DI604" s="131"/>
      <c r="DJ604" s="131"/>
      <c r="DK604" s="131"/>
      <c r="DL604" s="131"/>
      <c r="DM604" s="131"/>
      <c r="DN604" s="131"/>
      <c r="DO604" s="131"/>
      <c r="DP604" s="131"/>
      <c r="DQ604" s="75"/>
    </row>
    <row r="605" spans="68:121" ht="22.5" customHeight="1" x14ac:dyDescent="0.3">
      <c r="BY605" s="72"/>
      <c r="BZ605" s="76"/>
      <c r="CA605" s="76"/>
      <c r="CB605" s="76"/>
      <c r="CC605" s="76"/>
      <c r="CD605" s="76"/>
      <c r="CE605" s="76"/>
      <c r="CF605" s="76"/>
      <c r="CG605" s="76"/>
      <c r="CH605" s="76"/>
      <c r="CI605" s="76"/>
      <c r="CJ605" s="76"/>
      <c r="CK605" s="76"/>
      <c r="CL605" s="76"/>
      <c r="CM605" s="76"/>
      <c r="CN605" s="76"/>
      <c r="CO605" s="76"/>
      <c r="CP605" s="76"/>
      <c r="CQ605" s="76"/>
      <c r="CR605" s="76"/>
      <c r="CS605" s="76"/>
      <c r="CT605" s="76"/>
      <c r="CU605" s="76"/>
      <c r="CV605" s="76"/>
      <c r="CW605" s="76"/>
      <c r="CX605" s="76"/>
      <c r="CY605" s="76"/>
      <c r="CZ605" s="76"/>
      <c r="DA605" s="76"/>
      <c r="DB605" s="76"/>
      <c r="DC605" s="76"/>
      <c r="DD605" s="76"/>
      <c r="DE605" s="76"/>
      <c r="DF605" s="76"/>
      <c r="DG605" s="76"/>
      <c r="DH605" s="76"/>
      <c r="DI605" s="76"/>
      <c r="DJ605" s="76"/>
      <c r="DK605" s="79"/>
      <c r="DL605" s="79"/>
      <c r="DM605" s="79"/>
      <c r="DN605" s="79"/>
      <c r="DO605" s="79"/>
      <c r="DP605" s="79"/>
      <c r="DQ605" s="75"/>
    </row>
    <row r="606" spans="68:121" ht="22.5" customHeight="1" x14ac:dyDescent="0.4">
      <c r="BY606" s="72"/>
      <c r="BZ606" s="80" t="s">
        <v>17</v>
      </c>
      <c r="CA606" s="81">
        <f t="shared" ref="CA606" si="1292">CF604</f>
        <v>19</v>
      </c>
      <c r="CB606" s="82" t="s">
        <v>8</v>
      </c>
      <c r="CC606" s="83">
        <v>1</v>
      </c>
      <c r="CD606" s="83">
        <v>2</v>
      </c>
      <c r="CE606" s="83">
        <v>3</v>
      </c>
      <c r="CF606" s="83">
        <v>4</v>
      </c>
      <c r="CG606" s="83">
        <v>5</v>
      </c>
      <c r="CH606" s="83">
        <v>6</v>
      </c>
      <c r="CI606" s="83">
        <v>7</v>
      </c>
      <c r="CJ606" s="83">
        <v>8</v>
      </c>
      <c r="CK606" s="83">
        <v>9</v>
      </c>
      <c r="CL606" s="83">
        <v>10</v>
      </c>
      <c r="CM606" s="83">
        <v>11</v>
      </c>
      <c r="CN606" s="83">
        <v>12</v>
      </c>
      <c r="CO606" s="83">
        <v>13</v>
      </c>
      <c r="CP606" s="83">
        <v>14</v>
      </c>
      <c r="CQ606" s="83">
        <v>15</v>
      </c>
      <c r="CR606" s="83">
        <v>16</v>
      </c>
      <c r="CS606" s="83">
        <v>17</v>
      </c>
      <c r="CT606" s="83">
        <v>18</v>
      </c>
      <c r="CU606" s="83">
        <v>19</v>
      </c>
      <c r="CV606" s="83">
        <v>20</v>
      </c>
      <c r="CW606" s="83">
        <v>21</v>
      </c>
      <c r="CX606" s="83">
        <v>22</v>
      </c>
      <c r="CY606" s="83">
        <v>23</v>
      </c>
      <c r="CZ606" s="83">
        <v>24</v>
      </c>
      <c r="DA606" s="83">
        <v>25</v>
      </c>
      <c r="DB606" s="83">
        <v>26</v>
      </c>
      <c r="DC606" s="83">
        <v>27</v>
      </c>
      <c r="DD606" s="83">
        <v>28</v>
      </c>
      <c r="DE606" s="83">
        <v>29</v>
      </c>
      <c r="DF606" s="83">
        <v>30</v>
      </c>
      <c r="DG606" s="83">
        <v>31</v>
      </c>
      <c r="DH606" s="83">
        <v>32</v>
      </c>
      <c r="DI606" s="83">
        <v>33</v>
      </c>
      <c r="DJ606" s="83">
        <v>34</v>
      </c>
      <c r="DK606" s="84">
        <v>35</v>
      </c>
      <c r="DL606" s="84">
        <v>36</v>
      </c>
      <c r="DM606" s="84">
        <v>37</v>
      </c>
      <c r="DN606" s="84">
        <v>38</v>
      </c>
      <c r="DO606" s="84">
        <v>39</v>
      </c>
      <c r="DP606" s="84">
        <v>40</v>
      </c>
      <c r="DQ606" s="75"/>
    </row>
    <row r="607" spans="68:121" ht="22.5" customHeight="1" x14ac:dyDescent="0.3">
      <c r="BY607" s="72"/>
      <c r="BZ607" s="85"/>
      <c r="CA607" s="86"/>
      <c r="CB607" s="87"/>
      <c r="CC607" s="88"/>
      <c r="CD607" s="88"/>
      <c r="CE607" s="88"/>
      <c r="CF607" s="88"/>
      <c r="CG607" s="88"/>
      <c r="CH607" s="88"/>
      <c r="CI607" s="88"/>
      <c r="CJ607" s="88"/>
      <c r="CK607" s="88"/>
      <c r="CL607" s="88"/>
      <c r="CM607" s="88"/>
      <c r="CN607" s="88"/>
      <c r="CO607" s="88"/>
      <c r="CP607" s="88"/>
      <c r="CQ607" s="88"/>
      <c r="CR607" s="88"/>
      <c r="CS607" s="88"/>
      <c r="CT607" s="88"/>
      <c r="CU607" s="88"/>
      <c r="CV607" s="88"/>
      <c r="CW607" s="88"/>
      <c r="CX607" s="88"/>
      <c r="CY607" s="88"/>
      <c r="CZ607" s="88"/>
      <c r="DA607" s="88"/>
      <c r="DB607" s="88"/>
      <c r="DC607" s="88"/>
      <c r="DD607" s="88"/>
      <c r="DE607" s="88"/>
      <c r="DF607" s="88"/>
      <c r="DG607" s="88"/>
      <c r="DH607" s="88"/>
      <c r="DI607" s="88"/>
      <c r="DJ607" s="88"/>
      <c r="DK607" s="89"/>
      <c r="DL607" s="89"/>
      <c r="DM607" s="89"/>
      <c r="DN607" s="89"/>
      <c r="DO607" s="89"/>
      <c r="DP607" s="89"/>
      <c r="DQ607" s="75"/>
    </row>
    <row r="608" spans="68:121" ht="22.5" customHeight="1" x14ac:dyDescent="0.4">
      <c r="BY608" s="72"/>
      <c r="BZ608" s="90" t="s">
        <v>17</v>
      </c>
      <c r="CA608" s="91">
        <f t="shared" ref="CA608" si="1293">DB604</f>
        <v>27</v>
      </c>
      <c r="CB608" s="92" t="s">
        <v>8</v>
      </c>
      <c r="CC608" s="83">
        <v>1</v>
      </c>
      <c r="CD608" s="83">
        <v>2</v>
      </c>
      <c r="CE608" s="83">
        <v>3</v>
      </c>
      <c r="CF608" s="83">
        <v>4</v>
      </c>
      <c r="CG608" s="83">
        <v>5</v>
      </c>
      <c r="CH608" s="83">
        <v>6</v>
      </c>
      <c r="CI608" s="83">
        <v>7</v>
      </c>
      <c r="CJ608" s="83">
        <v>8</v>
      </c>
      <c r="CK608" s="83">
        <v>9</v>
      </c>
      <c r="CL608" s="83">
        <v>10</v>
      </c>
      <c r="CM608" s="83">
        <v>11</v>
      </c>
      <c r="CN608" s="83">
        <v>12</v>
      </c>
      <c r="CO608" s="83">
        <v>13</v>
      </c>
      <c r="CP608" s="83">
        <v>14</v>
      </c>
      <c r="CQ608" s="83">
        <v>15</v>
      </c>
      <c r="CR608" s="83">
        <v>16</v>
      </c>
      <c r="CS608" s="83">
        <v>17</v>
      </c>
      <c r="CT608" s="83">
        <v>18</v>
      </c>
      <c r="CU608" s="83">
        <v>19</v>
      </c>
      <c r="CV608" s="83">
        <v>20</v>
      </c>
      <c r="CW608" s="83">
        <v>21</v>
      </c>
      <c r="CX608" s="83">
        <v>22</v>
      </c>
      <c r="CY608" s="83">
        <v>23</v>
      </c>
      <c r="CZ608" s="83">
        <v>24</v>
      </c>
      <c r="DA608" s="83">
        <v>25</v>
      </c>
      <c r="DB608" s="83">
        <v>26</v>
      </c>
      <c r="DC608" s="83">
        <v>27</v>
      </c>
      <c r="DD608" s="83">
        <v>28</v>
      </c>
      <c r="DE608" s="83">
        <v>29</v>
      </c>
      <c r="DF608" s="83">
        <v>30</v>
      </c>
      <c r="DG608" s="83">
        <v>31</v>
      </c>
      <c r="DH608" s="83">
        <v>32</v>
      </c>
      <c r="DI608" s="83">
        <v>33</v>
      </c>
      <c r="DJ608" s="83">
        <v>34</v>
      </c>
      <c r="DK608" s="84">
        <v>35</v>
      </c>
      <c r="DL608" s="84">
        <v>36</v>
      </c>
      <c r="DM608" s="84">
        <v>37</v>
      </c>
      <c r="DN608" s="84">
        <v>38</v>
      </c>
      <c r="DO608" s="84">
        <v>39</v>
      </c>
      <c r="DP608" s="84">
        <v>40</v>
      </c>
      <c r="DQ608" s="75"/>
    </row>
    <row r="609" spans="68:121" ht="22.5" customHeight="1" thickBot="1" x14ac:dyDescent="0.35">
      <c r="BY609" s="93"/>
      <c r="BZ609" s="94"/>
      <c r="CA609" s="94"/>
      <c r="CB609" s="94"/>
      <c r="CC609" s="94"/>
      <c r="CD609" s="94"/>
      <c r="CE609" s="94"/>
      <c r="CF609" s="94"/>
      <c r="CG609" s="94"/>
      <c r="CH609" s="94"/>
      <c r="CI609" s="94"/>
      <c r="CJ609" s="94"/>
      <c r="CK609" s="94"/>
      <c r="CL609" s="94"/>
      <c r="CM609" s="94"/>
      <c r="CN609" s="94"/>
      <c r="CO609" s="94"/>
      <c r="CP609" s="94"/>
      <c r="CQ609" s="94"/>
      <c r="CR609" s="94"/>
      <c r="CS609" s="94"/>
      <c r="CT609" s="94"/>
      <c r="CU609" s="94"/>
      <c r="CV609" s="94"/>
      <c r="CW609" s="94"/>
      <c r="CX609" s="94"/>
      <c r="CY609" s="94"/>
      <c r="CZ609" s="94"/>
      <c r="DA609" s="94"/>
      <c r="DB609" s="94"/>
      <c r="DC609" s="94"/>
      <c r="DD609" s="94"/>
      <c r="DE609" s="94"/>
      <c r="DF609" s="94"/>
      <c r="DG609" s="94"/>
      <c r="DH609" s="94"/>
      <c r="DI609" s="94"/>
      <c r="DJ609" s="94"/>
      <c r="DK609" s="94"/>
      <c r="DL609" s="94"/>
      <c r="DM609" s="94"/>
      <c r="DN609" s="94"/>
      <c r="DO609" s="94"/>
      <c r="DP609" s="94"/>
      <c r="DQ609" s="95"/>
    </row>
    <row r="610" spans="68:121" ht="22.5" customHeight="1" thickTop="1" x14ac:dyDescent="0.35">
      <c r="BY610" s="137">
        <f t="shared" ref="BY610" si="1294">BQ611</f>
        <v>0.40000000000000008</v>
      </c>
      <c r="BZ610" s="138"/>
      <c r="CA610" s="69"/>
      <c r="CB610" s="69"/>
      <c r="CC610" s="69"/>
      <c r="CD610" s="69"/>
      <c r="CE610" s="69"/>
      <c r="CF610" s="69"/>
      <c r="CG610" s="69"/>
      <c r="CH610" s="69"/>
      <c r="CI610" s="69"/>
      <c r="CJ610" s="69"/>
      <c r="CK610" s="69"/>
      <c r="CL610" s="69"/>
      <c r="CM610" s="69"/>
      <c r="CN610" s="69"/>
      <c r="CO610" s="69"/>
      <c r="CP610" s="69"/>
      <c r="CQ610" s="69"/>
      <c r="CR610" s="69"/>
      <c r="CS610" s="69"/>
      <c r="CT610" s="69"/>
      <c r="CU610" s="69"/>
      <c r="CV610" s="69"/>
      <c r="CW610" s="69"/>
      <c r="CX610" s="69"/>
      <c r="CY610" s="69"/>
      <c r="CZ610" s="69"/>
      <c r="DA610" s="69"/>
      <c r="DB610" s="69"/>
      <c r="DC610" s="69"/>
      <c r="DD610" s="69"/>
      <c r="DE610" s="69"/>
      <c r="DF610" s="69"/>
      <c r="DG610" s="69"/>
      <c r="DH610" s="69"/>
      <c r="DI610" s="69"/>
      <c r="DJ610" s="69"/>
      <c r="DK610" s="69"/>
      <c r="DL610" s="69"/>
      <c r="DM610" s="70"/>
      <c r="DN610" s="70" t="s">
        <v>37</v>
      </c>
      <c r="DO610" s="69"/>
      <c r="DP610" s="70" t="str">
        <f t="shared" ref="DP610" si="1295">BT612</f>
        <v>D</v>
      </c>
      <c r="DQ610" s="71"/>
    </row>
    <row r="611" spans="68:121" ht="22.5" customHeight="1" x14ac:dyDescent="0.3">
      <c r="BP611" t="str">
        <f t="shared" ref="BP611:BW612" si="1296">Q37</f>
        <v>4. KOLO</v>
      </c>
      <c r="BQ611">
        <f t="shared" si="1296"/>
        <v>0.40000000000000008</v>
      </c>
      <c r="BR611">
        <f t="shared" si="1296"/>
        <v>22</v>
      </c>
      <c r="BS611" t="str">
        <f t="shared" si="1296"/>
        <v>HŘIŠTĚ</v>
      </c>
      <c r="BT611" t="str">
        <f t="shared" si="1296"/>
        <v>skupina</v>
      </c>
      <c r="BU611">
        <f t="shared" si="1296"/>
        <v>12</v>
      </c>
      <c r="BV611" t="str">
        <f t="shared" si="1296"/>
        <v>:</v>
      </c>
      <c r="BW611">
        <f t="shared" si="1296"/>
        <v>13</v>
      </c>
      <c r="BY611" s="72"/>
      <c r="BZ611" s="139" t="str">
        <f t="shared" ref="BZ611" si="1297">BP611</f>
        <v>4. KOLO</v>
      </c>
      <c r="CA611" s="139"/>
      <c r="CB611" s="139"/>
      <c r="CC611" s="139"/>
      <c r="CD611" s="73"/>
      <c r="CE611" s="140"/>
      <c r="CF611" s="140"/>
      <c r="CG611" s="73"/>
      <c r="CH611" s="73"/>
      <c r="CI611" s="73"/>
      <c r="CJ611" s="73"/>
      <c r="CK611" s="73"/>
      <c r="CL611" s="73"/>
      <c r="CM611" s="73"/>
      <c r="CN611" s="73"/>
      <c r="CO611" s="73"/>
      <c r="CP611" s="141">
        <f t="shared" ref="CP611" si="1298">BR611</f>
        <v>22</v>
      </c>
      <c r="CQ611" s="141"/>
      <c r="CR611" s="141"/>
      <c r="CS611" s="141"/>
      <c r="CT611" s="141"/>
      <c r="CU611" s="142" t="s">
        <v>9</v>
      </c>
      <c r="CV611" s="142"/>
      <c r="CW611" s="142"/>
      <c r="CX611" s="73"/>
      <c r="CY611" s="73"/>
      <c r="CZ611" s="73"/>
      <c r="DA611" s="73"/>
      <c r="DB611" s="73"/>
      <c r="DC611" s="73"/>
      <c r="DD611" s="73"/>
      <c r="DE611" s="73"/>
      <c r="DF611" s="73"/>
      <c r="DG611" s="73"/>
      <c r="DH611" s="73"/>
      <c r="DI611" s="73"/>
      <c r="DJ611" s="73"/>
      <c r="DK611" s="74"/>
      <c r="DL611" s="143" t="s">
        <v>10</v>
      </c>
      <c r="DM611" s="143"/>
      <c r="DN611" s="143"/>
      <c r="DO611" s="144">
        <f t="shared" ref="DO611" si="1299">BS612</f>
        <v>4</v>
      </c>
      <c r="DP611" s="144"/>
      <c r="DQ611" s="75"/>
    </row>
    <row r="612" spans="68:121" ht="22.5" customHeight="1" x14ac:dyDescent="0.3">
      <c r="BP612">
        <f t="shared" si="1296"/>
        <v>0</v>
      </c>
      <c r="BQ612">
        <f t="shared" si="1296"/>
        <v>0</v>
      </c>
      <c r="BR612" t="str">
        <f t="shared" si="1296"/>
        <v>zápas</v>
      </c>
      <c r="BS612">
        <f t="shared" si="1296"/>
        <v>4</v>
      </c>
      <c r="BT612" t="str">
        <f t="shared" si="1296"/>
        <v>D</v>
      </c>
      <c r="BU612" t="str">
        <f t="shared" ca="1" si="1296"/>
        <v>Velim "A"</v>
      </c>
      <c r="BV612">
        <f t="shared" si="1296"/>
        <v>0</v>
      </c>
      <c r="BW612" t="str">
        <f t="shared" ca="1" si="1296"/>
        <v>Prok.Velikého "B"</v>
      </c>
      <c r="BY612" s="72"/>
      <c r="BZ612" s="139"/>
      <c r="CA612" s="139"/>
      <c r="CB612" s="139"/>
      <c r="CC612" s="139"/>
      <c r="CD612" s="73"/>
      <c r="CE612" s="140"/>
      <c r="CF612" s="140"/>
      <c r="CG612" s="73"/>
      <c r="CH612" s="73"/>
      <c r="CI612" s="73"/>
      <c r="CJ612" s="73"/>
      <c r="CK612" s="73"/>
      <c r="CL612" s="73"/>
      <c r="CM612" s="73"/>
      <c r="CN612" s="73"/>
      <c r="CO612" s="73"/>
      <c r="CP612" s="141"/>
      <c r="CQ612" s="141"/>
      <c r="CR612" s="141"/>
      <c r="CS612" s="141"/>
      <c r="CT612" s="141"/>
      <c r="CU612" s="142"/>
      <c r="CV612" s="142"/>
      <c r="CW612" s="142"/>
      <c r="CX612" s="73"/>
      <c r="CY612" s="73"/>
      <c r="CZ612" s="73"/>
      <c r="DA612" s="73"/>
      <c r="DB612" s="73"/>
      <c r="DC612" s="73"/>
      <c r="DD612" s="73"/>
      <c r="DE612" s="73"/>
      <c r="DF612" s="73"/>
      <c r="DG612" s="73"/>
      <c r="DH612" s="73"/>
      <c r="DI612" s="73"/>
      <c r="DJ612" s="73"/>
      <c r="DK612" s="74"/>
      <c r="DL612" s="143"/>
      <c r="DM612" s="143"/>
      <c r="DN612" s="143"/>
      <c r="DO612" s="144"/>
      <c r="DP612" s="144"/>
      <c r="DQ612" s="75"/>
    </row>
    <row r="613" spans="68:121" ht="22.5" customHeight="1" x14ac:dyDescent="0.3">
      <c r="BY613" s="72"/>
      <c r="BZ613" s="76"/>
      <c r="CA613" s="76"/>
      <c r="CB613" s="76"/>
      <c r="CC613" s="76"/>
      <c r="CD613" s="130" t="s">
        <v>13</v>
      </c>
      <c r="CE613" s="130"/>
      <c r="CF613" s="77">
        <f t="shared" ref="CF613" si="1300">BU611</f>
        <v>12</v>
      </c>
      <c r="CG613" s="78" t="s">
        <v>14</v>
      </c>
      <c r="CH613" s="131" t="str">
        <f t="shared" ref="CH613" ca="1" si="1301">BU612</f>
        <v>Velim "A"</v>
      </c>
      <c r="CI613" s="131"/>
      <c r="CJ613" s="131"/>
      <c r="CK613" s="131"/>
      <c r="CL613" s="131"/>
      <c r="CM613" s="131"/>
      <c r="CN613" s="131"/>
      <c r="CO613" s="131"/>
      <c r="CP613" s="131"/>
      <c r="CQ613" s="131"/>
      <c r="CR613" s="131"/>
      <c r="CS613" s="131"/>
      <c r="CT613" s="131"/>
      <c r="CU613" s="76"/>
      <c r="CV613" s="76"/>
      <c r="CW613" s="76"/>
      <c r="CX613" s="76"/>
      <c r="CY613" s="76"/>
      <c r="CZ613" s="130" t="s">
        <v>13</v>
      </c>
      <c r="DA613" s="130"/>
      <c r="DB613" s="77">
        <f t="shared" ref="DB613" si="1302">BW611</f>
        <v>13</v>
      </c>
      <c r="DC613" s="78" t="s">
        <v>14</v>
      </c>
      <c r="DD613" s="131" t="str">
        <f t="shared" ref="DD613" ca="1" si="1303">BW612</f>
        <v>Prok.Velikého "B"</v>
      </c>
      <c r="DE613" s="131"/>
      <c r="DF613" s="131"/>
      <c r="DG613" s="131"/>
      <c r="DH613" s="131"/>
      <c r="DI613" s="131"/>
      <c r="DJ613" s="131"/>
      <c r="DK613" s="131"/>
      <c r="DL613" s="131"/>
      <c r="DM613" s="131"/>
      <c r="DN613" s="131"/>
      <c r="DO613" s="131"/>
      <c r="DP613" s="131"/>
      <c r="DQ613" s="75"/>
    </row>
    <row r="614" spans="68:121" ht="22.5" customHeight="1" x14ac:dyDescent="0.3">
      <c r="BY614" s="72"/>
      <c r="BZ614" s="76"/>
      <c r="CA614" s="76"/>
      <c r="CB614" s="76"/>
      <c r="CC614" s="76"/>
      <c r="CD614" s="76"/>
      <c r="CE614" s="76"/>
      <c r="CF614" s="76"/>
      <c r="CG614" s="76"/>
      <c r="CH614" s="76"/>
      <c r="CI614" s="76"/>
      <c r="CJ614" s="76"/>
      <c r="CK614" s="76"/>
      <c r="CL614" s="76"/>
      <c r="CM614" s="76"/>
      <c r="CN614" s="76"/>
      <c r="CO614" s="76"/>
      <c r="CP614" s="76"/>
      <c r="CQ614" s="76"/>
      <c r="CR614" s="76"/>
      <c r="CS614" s="76"/>
      <c r="CT614" s="76"/>
      <c r="CU614" s="76"/>
      <c r="CV614" s="76"/>
      <c r="CW614" s="76"/>
      <c r="CX614" s="76"/>
      <c r="CY614" s="76"/>
      <c r="CZ614" s="76"/>
      <c r="DA614" s="76"/>
      <c r="DB614" s="76"/>
      <c r="DC614" s="76"/>
      <c r="DD614" s="76"/>
      <c r="DE614" s="76"/>
      <c r="DF614" s="76"/>
      <c r="DG614" s="76"/>
      <c r="DH614" s="76"/>
      <c r="DI614" s="76"/>
      <c r="DJ614" s="76"/>
      <c r="DK614" s="79"/>
      <c r="DL614" s="79"/>
      <c r="DM614" s="79"/>
      <c r="DN614" s="79"/>
      <c r="DO614" s="79"/>
      <c r="DP614" s="79"/>
      <c r="DQ614" s="75"/>
    </row>
    <row r="615" spans="68:121" ht="22.5" customHeight="1" x14ac:dyDescent="0.4">
      <c r="BY615" s="72"/>
      <c r="BZ615" s="80" t="s">
        <v>17</v>
      </c>
      <c r="CA615" s="81">
        <f t="shared" ref="CA615" si="1304">CF613</f>
        <v>12</v>
      </c>
      <c r="CB615" s="82" t="s">
        <v>8</v>
      </c>
      <c r="CC615" s="83">
        <v>1</v>
      </c>
      <c r="CD615" s="83">
        <v>2</v>
      </c>
      <c r="CE615" s="83">
        <v>3</v>
      </c>
      <c r="CF615" s="83">
        <v>4</v>
      </c>
      <c r="CG615" s="83">
        <v>5</v>
      </c>
      <c r="CH615" s="83">
        <v>6</v>
      </c>
      <c r="CI615" s="83">
        <v>7</v>
      </c>
      <c r="CJ615" s="83">
        <v>8</v>
      </c>
      <c r="CK615" s="83">
        <v>9</v>
      </c>
      <c r="CL615" s="83">
        <v>10</v>
      </c>
      <c r="CM615" s="83">
        <v>11</v>
      </c>
      <c r="CN615" s="83">
        <v>12</v>
      </c>
      <c r="CO615" s="83">
        <v>13</v>
      </c>
      <c r="CP615" s="83">
        <v>14</v>
      </c>
      <c r="CQ615" s="83">
        <v>15</v>
      </c>
      <c r="CR615" s="83">
        <v>16</v>
      </c>
      <c r="CS615" s="83">
        <v>17</v>
      </c>
      <c r="CT615" s="83">
        <v>18</v>
      </c>
      <c r="CU615" s="83">
        <v>19</v>
      </c>
      <c r="CV615" s="83">
        <v>20</v>
      </c>
      <c r="CW615" s="83">
        <v>21</v>
      </c>
      <c r="CX615" s="83">
        <v>22</v>
      </c>
      <c r="CY615" s="83">
        <v>23</v>
      </c>
      <c r="CZ615" s="83">
        <v>24</v>
      </c>
      <c r="DA615" s="83">
        <v>25</v>
      </c>
      <c r="DB615" s="83">
        <v>26</v>
      </c>
      <c r="DC615" s="83">
        <v>27</v>
      </c>
      <c r="DD615" s="83">
        <v>28</v>
      </c>
      <c r="DE615" s="83">
        <v>29</v>
      </c>
      <c r="DF615" s="83">
        <v>30</v>
      </c>
      <c r="DG615" s="83">
        <v>31</v>
      </c>
      <c r="DH615" s="83">
        <v>32</v>
      </c>
      <c r="DI615" s="83">
        <v>33</v>
      </c>
      <c r="DJ615" s="83">
        <v>34</v>
      </c>
      <c r="DK615" s="84">
        <v>35</v>
      </c>
      <c r="DL615" s="84">
        <v>36</v>
      </c>
      <c r="DM615" s="84">
        <v>37</v>
      </c>
      <c r="DN615" s="84">
        <v>38</v>
      </c>
      <c r="DO615" s="84">
        <v>39</v>
      </c>
      <c r="DP615" s="84">
        <v>40</v>
      </c>
      <c r="DQ615" s="75"/>
    </row>
    <row r="616" spans="68:121" ht="22.5" customHeight="1" x14ac:dyDescent="0.3">
      <c r="BY616" s="72"/>
      <c r="BZ616" s="85"/>
      <c r="CA616" s="86"/>
      <c r="CB616" s="87"/>
      <c r="CC616" s="88"/>
      <c r="CD616" s="88"/>
      <c r="CE616" s="88"/>
      <c r="CF616" s="88"/>
      <c r="CG616" s="88"/>
      <c r="CH616" s="88"/>
      <c r="CI616" s="88"/>
      <c r="CJ616" s="88"/>
      <c r="CK616" s="88"/>
      <c r="CL616" s="88"/>
      <c r="CM616" s="88"/>
      <c r="CN616" s="88"/>
      <c r="CO616" s="88"/>
      <c r="CP616" s="88"/>
      <c r="CQ616" s="88"/>
      <c r="CR616" s="88"/>
      <c r="CS616" s="88"/>
      <c r="CT616" s="88"/>
      <c r="CU616" s="88"/>
      <c r="CV616" s="88"/>
      <c r="CW616" s="88"/>
      <c r="CX616" s="88"/>
      <c r="CY616" s="88"/>
      <c r="CZ616" s="88"/>
      <c r="DA616" s="88"/>
      <c r="DB616" s="88"/>
      <c r="DC616" s="88"/>
      <c r="DD616" s="88"/>
      <c r="DE616" s="88"/>
      <c r="DF616" s="88"/>
      <c r="DG616" s="88"/>
      <c r="DH616" s="88"/>
      <c r="DI616" s="88"/>
      <c r="DJ616" s="88"/>
      <c r="DK616" s="89"/>
      <c r="DL616" s="89"/>
      <c r="DM616" s="89"/>
      <c r="DN616" s="89"/>
      <c r="DO616" s="89"/>
      <c r="DP616" s="89"/>
      <c r="DQ616" s="75"/>
    </row>
    <row r="617" spans="68:121" ht="22.5" customHeight="1" x14ac:dyDescent="0.4">
      <c r="BY617" s="72"/>
      <c r="BZ617" s="90" t="s">
        <v>17</v>
      </c>
      <c r="CA617" s="91">
        <f t="shared" ref="CA617" si="1305">DB613</f>
        <v>13</v>
      </c>
      <c r="CB617" s="92" t="s">
        <v>8</v>
      </c>
      <c r="CC617" s="83">
        <v>1</v>
      </c>
      <c r="CD617" s="83">
        <v>2</v>
      </c>
      <c r="CE617" s="83">
        <v>3</v>
      </c>
      <c r="CF617" s="83">
        <v>4</v>
      </c>
      <c r="CG617" s="83">
        <v>5</v>
      </c>
      <c r="CH617" s="83">
        <v>6</v>
      </c>
      <c r="CI617" s="83">
        <v>7</v>
      </c>
      <c r="CJ617" s="83">
        <v>8</v>
      </c>
      <c r="CK617" s="83">
        <v>9</v>
      </c>
      <c r="CL617" s="83">
        <v>10</v>
      </c>
      <c r="CM617" s="83">
        <v>11</v>
      </c>
      <c r="CN617" s="83">
        <v>12</v>
      </c>
      <c r="CO617" s="83">
        <v>13</v>
      </c>
      <c r="CP617" s="83">
        <v>14</v>
      </c>
      <c r="CQ617" s="83">
        <v>15</v>
      </c>
      <c r="CR617" s="83">
        <v>16</v>
      </c>
      <c r="CS617" s="83">
        <v>17</v>
      </c>
      <c r="CT617" s="83">
        <v>18</v>
      </c>
      <c r="CU617" s="83">
        <v>19</v>
      </c>
      <c r="CV617" s="83">
        <v>20</v>
      </c>
      <c r="CW617" s="83">
        <v>21</v>
      </c>
      <c r="CX617" s="83">
        <v>22</v>
      </c>
      <c r="CY617" s="83">
        <v>23</v>
      </c>
      <c r="CZ617" s="83">
        <v>24</v>
      </c>
      <c r="DA617" s="83">
        <v>25</v>
      </c>
      <c r="DB617" s="83">
        <v>26</v>
      </c>
      <c r="DC617" s="83">
        <v>27</v>
      </c>
      <c r="DD617" s="83">
        <v>28</v>
      </c>
      <c r="DE617" s="83">
        <v>29</v>
      </c>
      <c r="DF617" s="83">
        <v>30</v>
      </c>
      <c r="DG617" s="83">
        <v>31</v>
      </c>
      <c r="DH617" s="83">
        <v>32</v>
      </c>
      <c r="DI617" s="83">
        <v>33</v>
      </c>
      <c r="DJ617" s="83">
        <v>34</v>
      </c>
      <c r="DK617" s="84">
        <v>35</v>
      </c>
      <c r="DL617" s="84">
        <v>36</v>
      </c>
      <c r="DM617" s="84">
        <v>37</v>
      </c>
      <c r="DN617" s="84">
        <v>38</v>
      </c>
      <c r="DO617" s="84">
        <v>39</v>
      </c>
      <c r="DP617" s="84">
        <v>40</v>
      </c>
      <c r="DQ617" s="75"/>
    </row>
    <row r="618" spans="68:121" ht="22.5" customHeight="1" thickBot="1" x14ac:dyDescent="0.35">
      <c r="BY618" s="93"/>
      <c r="BZ618" s="94"/>
      <c r="CA618" s="94"/>
      <c r="CB618" s="94"/>
      <c r="CC618" s="94"/>
      <c r="CD618" s="94"/>
      <c r="CE618" s="94"/>
      <c r="CF618" s="94"/>
      <c r="CG618" s="94"/>
      <c r="CH618" s="94"/>
      <c r="CI618" s="94"/>
      <c r="CJ618" s="94"/>
      <c r="CK618" s="94"/>
      <c r="CL618" s="94"/>
      <c r="CM618" s="94"/>
      <c r="CN618" s="94"/>
      <c r="CO618" s="94"/>
      <c r="CP618" s="94"/>
      <c r="CQ618" s="94"/>
      <c r="CR618" s="94"/>
      <c r="CS618" s="94"/>
      <c r="CT618" s="94"/>
      <c r="CU618" s="94"/>
      <c r="CV618" s="94"/>
      <c r="CW618" s="94"/>
      <c r="CX618" s="94"/>
      <c r="CY618" s="94"/>
      <c r="CZ618" s="94"/>
      <c r="DA618" s="94"/>
      <c r="DB618" s="94"/>
      <c r="DC618" s="94"/>
      <c r="DD618" s="94"/>
      <c r="DE618" s="94"/>
      <c r="DF618" s="94"/>
      <c r="DG618" s="94"/>
      <c r="DH618" s="94"/>
      <c r="DI618" s="94"/>
      <c r="DJ618" s="94"/>
      <c r="DK618" s="94"/>
      <c r="DL618" s="94"/>
      <c r="DM618" s="94"/>
      <c r="DN618" s="94"/>
      <c r="DO618" s="94"/>
      <c r="DP618" s="94"/>
      <c r="DQ618" s="95"/>
    </row>
    <row r="619" spans="68:121" ht="22.5" customHeight="1" thickTop="1" x14ac:dyDescent="0.35">
      <c r="BY619" s="137">
        <f t="shared" ref="BY619" si="1306">BQ620</f>
        <v>0.40833333333333344</v>
      </c>
      <c r="BZ619" s="138"/>
      <c r="CA619" s="69"/>
      <c r="CB619" s="69"/>
      <c r="CC619" s="69"/>
      <c r="CD619" s="69"/>
      <c r="CE619" s="69"/>
      <c r="CF619" s="69"/>
      <c r="CG619" s="69"/>
      <c r="CH619" s="69"/>
      <c r="CI619" s="69"/>
      <c r="CJ619" s="69"/>
      <c r="CK619" s="69"/>
      <c r="CL619" s="69"/>
      <c r="CM619" s="69"/>
      <c r="CN619" s="69"/>
      <c r="CO619" s="69"/>
      <c r="CP619" s="69"/>
      <c r="CQ619" s="69"/>
      <c r="CR619" s="69"/>
      <c r="CS619" s="69"/>
      <c r="CT619" s="69"/>
      <c r="CU619" s="69"/>
      <c r="CV619" s="69"/>
      <c r="CW619" s="69"/>
      <c r="CX619" s="69"/>
      <c r="CY619" s="69"/>
      <c r="CZ619" s="69"/>
      <c r="DA619" s="69"/>
      <c r="DB619" s="69"/>
      <c r="DC619" s="69"/>
      <c r="DD619" s="69"/>
      <c r="DE619" s="69"/>
      <c r="DF619" s="69"/>
      <c r="DG619" s="69"/>
      <c r="DH619" s="69"/>
      <c r="DI619" s="69"/>
      <c r="DJ619" s="69"/>
      <c r="DK619" s="69"/>
      <c r="DL619" s="69"/>
      <c r="DM619" s="70"/>
      <c r="DN619" s="70" t="s">
        <v>37</v>
      </c>
      <c r="DO619" s="69"/>
      <c r="DP619" s="70" t="str">
        <f t="shared" ref="DP619" si="1307">BT621</f>
        <v>C</v>
      </c>
      <c r="DQ619" s="71"/>
    </row>
    <row r="620" spans="68:121" ht="22.5" customHeight="1" x14ac:dyDescent="0.3">
      <c r="BP620" t="str">
        <f t="shared" ref="BP620:BW621" si="1308">Q39</f>
        <v>5. KOLO</v>
      </c>
      <c r="BQ620">
        <f t="shared" si="1308"/>
        <v>0.40833333333333344</v>
      </c>
      <c r="BR620">
        <f t="shared" si="1308"/>
        <v>28</v>
      </c>
      <c r="BS620" t="str">
        <f t="shared" si="1308"/>
        <v>HŘIŠTĚ</v>
      </c>
      <c r="BT620" t="str">
        <f t="shared" si="1308"/>
        <v>skupina</v>
      </c>
      <c r="BU620">
        <f t="shared" si="1308"/>
        <v>3</v>
      </c>
      <c r="BV620" t="str">
        <f t="shared" si="1308"/>
        <v>:</v>
      </c>
      <c r="BW620">
        <f t="shared" si="1308"/>
        <v>19</v>
      </c>
      <c r="BY620" s="72"/>
      <c r="BZ620" s="139" t="str">
        <f t="shared" ref="BZ620" si="1309">BP620</f>
        <v>5. KOLO</v>
      </c>
      <c r="CA620" s="139"/>
      <c r="CB620" s="139"/>
      <c r="CC620" s="139"/>
      <c r="CD620" s="73"/>
      <c r="CE620" s="140"/>
      <c r="CF620" s="140"/>
      <c r="CG620" s="73"/>
      <c r="CH620" s="73"/>
      <c r="CI620" s="73"/>
      <c r="CJ620" s="73"/>
      <c r="CK620" s="73"/>
      <c r="CL620" s="73"/>
      <c r="CM620" s="73"/>
      <c r="CN620" s="73"/>
      <c r="CO620" s="73"/>
      <c r="CP620" s="141">
        <f t="shared" ref="CP620" si="1310">BR620</f>
        <v>28</v>
      </c>
      <c r="CQ620" s="141"/>
      <c r="CR620" s="141"/>
      <c r="CS620" s="141"/>
      <c r="CT620" s="141"/>
      <c r="CU620" s="142" t="s">
        <v>9</v>
      </c>
      <c r="CV620" s="142"/>
      <c r="CW620" s="142"/>
      <c r="CX620" s="73"/>
      <c r="CY620" s="73"/>
      <c r="CZ620" s="73"/>
      <c r="DA620" s="73"/>
      <c r="DB620" s="73"/>
      <c r="DC620" s="73"/>
      <c r="DD620" s="73"/>
      <c r="DE620" s="73"/>
      <c r="DF620" s="73"/>
      <c r="DG620" s="73"/>
      <c r="DH620" s="73"/>
      <c r="DI620" s="73"/>
      <c r="DJ620" s="73"/>
      <c r="DK620" s="74"/>
      <c r="DL620" s="143" t="s">
        <v>10</v>
      </c>
      <c r="DM620" s="143"/>
      <c r="DN620" s="143"/>
      <c r="DO620" s="144">
        <f t="shared" ref="DO620" si="1311">BS621</f>
        <v>4</v>
      </c>
      <c r="DP620" s="144"/>
      <c r="DQ620" s="75"/>
    </row>
    <row r="621" spans="68:121" ht="22.5" customHeight="1" x14ac:dyDescent="0.3">
      <c r="BP621">
        <f t="shared" si="1308"/>
        <v>0</v>
      </c>
      <c r="BQ621">
        <f t="shared" si="1308"/>
        <v>0</v>
      </c>
      <c r="BR621" t="str">
        <f t="shared" si="1308"/>
        <v>zápas</v>
      </c>
      <c r="BS621">
        <f t="shared" si="1308"/>
        <v>4</v>
      </c>
      <c r="BT621" t="str">
        <f t="shared" si="1308"/>
        <v>C</v>
      </c>
      <c r="BU621" t="str">
        <f t="shared" ca="1" si="1308"/>
        <v>Prok.Velikého "A"</v>
      </c>
      <c r="BV621">
        <f t="shared" si="1308"/>
        <v>0</v>
      </c>
      <c r="BW621" t="str">
        <f t="shared" ca="1" si="1308"/>
        <v>Ovčárecká "B"</v>
      </c>
      <c r="BY621" s="72"/>
      <c r="BZ621" s="139"/>
      <c r="CA621" s="139"/>
      <c r="CB621" s="139"/>
      <c r="CC621" s="139"/>
      <c r="CD621" s="73"/>
      <c r="CE621" s="140"/>
      <c r="CF621" s="140"/>
      <c r="CG621" s="73"/>
      <c r="CH621" s="73"/>
      <c r="CI621" s="73"/>
      <c r="CJ621" s="73"/>
      <c r="CK621" s="73"/>
      <c r="CL621" s="73"/>
      <c r="CM621" s="73"/>
      <c r="CN621" s="73"/>
      <c r="CO621" s="73"/>
      <c r="CP621" s="141"/>
      <c r="CQ621" s="141"/>
      <c r="CR621" s="141"/>
      <c r="CS621" s="141"/>
      <c r="CT621" s="141"/>
      <c r="CU621" s="142"/>
      <c r="CV621" s="142"/>
      <c r="CW621" s="142"/>
      <c r="CX621" s="73"/>
      <c r="CY621" s="73"/>
      <c r="CZ621" s="73"/>
      <c r="DA621" s="73"/>
      <c r="DB621" s="73"/>
      <c r="DC621" s="73"/>
      <c r="DD621" s="73"/>
      <c r="DE621" s="73"/>
      <c r="DF621" s="73"/>
      <c r="DG621" s="73"/>
      <c r="DH621" s="73"/>
      <c r="DI621" s="73"/>
      <c r="DJ621" s="73"/>
      <c r="DK621" s="74"/>
      <c r="DL621" s="143"/>
      <c r="DM621" s="143"/>
      <c r="DN621" s="143"/>
      <c r="DO621" s="144"/>
      <c r="DP621" s="144"/>
      <c r="DQ621" s="75"/>
    </row>
    <row r="622" spans="68:121" ht="22.5" customHeight="1" x14ac:dyDescent="0.3">
      <c r="BY622" s="72"/>
      <c r="BZ622" s="76"/>
      <c r="CA622" s="76"/>
      <c r="CB622" s="76"/>
      <c r="CC622" s="76"/>
      <c r="CD622" s="130" t="s">
        <v>13</v>
      </c>
      <c r="CE622" s="130"/>
      <c r="CF622" s="77">
        <f t="shared" ref="CF622" si="1312">BU620</f>
        <v>3</v>
      </c>
      <c r="CG622" s="78" t="s">
        <v>14</v>
      </c>
      <c r="CH622" s="131" t="str">
        <f t="shared" ref="CH622" ca="1" si="1313">BU621</f>
        <v>Prok.Velikého "A"</v>
      </c>
      <c r="CI622" s="131"/>
      <c r="CJ622" s="131"/>
      <c r="CK622" s="131"/>
      <c r="CL622" s="131"/>
      <c r="CM622" s="131"/>
      <c r="CN622" s="131"/>
      <c r="CO622" s="131"/>
      <c r="CP622" s="131"/>
      <c r="CQ622" s="131"/>
      <c r="CR622" s="131"/>
      <c r="CS622" s="131"/>
      <c r="CT622" s="131"/>
      <c r="CU622" s="76"/>
      <c r="CV622" s="76"/>
      <c r="CW622" s="76"/>
      <c r="CX622" s="76"/>
      <c r="CY622" s="76"/>
      <c r="CZ622" s="130" t="s">
        <v>13</v>
      </c>
      <c r="DA622" s="130"/>
      <c r="DB622" s="77">
        <f t="shared" ref="DB622" si="1314">BW620</f>
        <v>19</v>
      </c>
      <c r="DC622" s="78" t="s">
        <v>14</v>
      </c>
      <c r="DD622" s="131" t="str">
        <f t="shared" ref="DD622" ca="1" si="1315">BW621</f>
        <v>Ovčárecká "B"</v>
      </c>
      <c r="DE622" s="131"/>
      <c r="DF622" s="131"/>
      <c r="DG622" s="131"/>
      <c r="DH622" s="131"/>
      <c r="DI622" s="131"/>
      <c r="DJ622" s="131"/>
      <c r="DK622" s="131"/>
      <c r="DL622" s="131"/>
      <c r="DM622" s="131"/>
      <c r="DN622" s="131"/>
      <c r="DO622" s="131"/>
      <c r="DP622" s="131"/>
      <c r="DQ622" s="75"/>
    </row>
    <row r="623" spans="68:121" ht="22.5" customHeight="1" x14ac:dyDescent="0.3">
      <c r="BY623" s="72"/>
      <c r="BZ623" s="76"/>
      <c r="CA623" s="76"/>
      <c r="CB623" s="76"/>
      <c r="CC623" s="76"/>
      <c r="CD623" s="76"/>
      <c r="CE623" s="76"/>
      <c r="CF623" s="76"/>
      <c r="CG623" s="76"/>
      <c r="CH623" s="76"/>
      <c r="CI623" s="76"/>
      <c r="CJ623" s="76"/>
      <c r="CK623" s="76"/>
      <c r="CL623" s="76"/>
      <c r="CM623" s="76"/>
      <c r="CN623" s="76"/>
      <c r="CO623" s="76"/>
      <c r="CP623" s="76"/>
      <c r="CQ623" s="76"/>
      <c r="CR623" s="76"/>
      <c r="CS623" s="76"/>
      <c r="CT623" s="76"/>
      <c r="CU623" s="76"/>
      <c r="CV623" s="76"/>
      <c r="CW623" s="76"/>
      <c r="CX623" s="76"/>
      <c r="CY623" s="76"/>
      <c r="CZ623" s="76"/>
      <c r="DA623" s="76"/>
      <c r="DB623" s="76"/>
      <c r="DC623" s="76"/>
      <c r="DD623" s="76"/>
      <c r="DE623" s="76"/>
      <c r="DF623" s="76"/>
      <c r="DG623" s="76"/>
      <c r="DH623" s="76"/>
      <c r="DI623" s="76"/>
      <c r="DJ623" s="76"/>
      <c r="DK623" s="79"/>
      <c r="DL623" s="79"/>
      <c r="DM623" s="79"/>
      <c r="DN623" s="79"/>
      <c r="DO623" s="79"/>
      <c r="DP623" s="79"/>
      <c r="DQ623" s="75"/>
    </row>
    <row r="624" spans="68:121" ht="22.5" customHeight="1" x14ac:dyDescent="0.4">
      <c r="BY624" s="72"/>
      <c r="BZ624" s="80" t="s">
        <v>17</v>
      </c>
      <c r="CA624" s="81">
        <f t="shared" ref="CA624" si="1316">CF622</f>
        <v>3</v>
      </c>
      <c r="CB624" s="82" t="s">
        <v>8</v>
      </c>
      <c r="CC624" s="83">
        <v>1</v>
      </c>
      <c r="CD624" s="83">
        <v>2</v>
      </c>
      <c r="CE624" s="83">
        <v>3</v>
      </c>
      <c r="CF624" s="83">
        <v>4</v>
      </c>
      <c r="CG624" s="83">
        <v>5</v>
      </c>
      <c r="CH624" s="83">
        <v>6</v>
      </c>
      <c r="CI624" s="83">
        <v>7</v>
      </c>
      <c r="CJ624" s="83">
        <v>8</v>
      </c>
      <c r="CK624" s="83">
        <v>9</v>
      </c>
      <c r="CL624" s="83">
        <v>10</v>
      </c>
      <c r="CM624" s="83">
        <v>11</v>
      </c>
      <c r="CN624" s="83">
        <v>12</v>
      </c>
      <c r="CO624" s="83">
        <v>13</v>
      </c>
      <c r="CP624" s="83">
        <v>14</v>
      </c>
      <c r="CQ624" s="83">
        <v>15</v>
      </c>
      <c r="CR624" s="83">
        <v>16</v>
      </c>
      <c r="CS624" s="83">
        <v>17</v>
      </c>
      <c r="CT624" s="83">
        <v>18</v>
      </c>
      <c r="CU624" s="83">
        <v>19</v>
      </c>
      <c r="CV624" s="83">
        <v>20</v>
      </c>
      <c r="CW624" s="83">
        <v>21</v>
      </c>
      <c r="CX624" s="83">
        <v>22</v>
      </c>
      <c r="CY624" s="83">
        <v>23</v>
      </c>
      <c r="CZ624" s="83">
        <v>24</v>
      </c>
      <c r="DA624" s="83">
        <v>25</v>
      </c>
      <c r="DB624" s="83">
        <v>26</v>
      </c>
      <c r="DC624" s="83">
        <v>27</v>
      </c>
      <c r="DD624" s="83">
        <v>28</v>
      </c>
      <c r="DE624" s="83">
        <v>29</v>
      </c>
      <c r="DF624" s="83">
        <v>30</v>
      </c>
      <c r="DG624" s="83">
        <v>31</v>
      </c>
      <c r="DH624" s="83">
        <v>32</v>
      </c>
      <c r="DI624" s="83">
        <v>33</v>
      </c>
      <c r="DJ624" s="83">
        <v>34</v>
      </c>
      <c r="DK624" s="84">
        <v>35</v>
      </c>
      <c r="DL624" s="84">
        <v>36</v>
      </c>
      <c r="DM624" s="84">
        <v>37</v>
      </c>
      <c r="DN624" s="84">
        <v>38</v>
      </c>
      <c r="DO624" s="84">
        <v>39</v>
      </c>
      <c r="DP624" s="84">
        <v>40</v>
      </c>
      <c r="DQ624" s="75"/>
    </row>
    <row r="625" spans="68:121" ht="22.5" customHeight="1" x14ac:dyDescent="0.3">
      <c r="BY625" s="72"/>
      <c r="BZ625" s="85"/>
      <c r="CA625" s="86"/>
      <c r="CB625" s="87"/>
      <c r="CC625" s="88"/>
      <c r="CD625" s="88"/>
      <c r="CE625" s="88"/>
      <c r="CF625" s="88"/>
      <c r="CG625" s="88"/>
      <c r="CH625" s="88"/>
      <c r="CI625" s="88"/>
      <c r="CJ625" s="88"/>
      <c r="CK625" s="88"/>
      <c r="CL625" s="88"/>
      <c r="CM625" s="88"/>
      <c r="CN625" s="88"/>
      <c r="CO625" s="88"/>
      <c r="CP625" s="88"/>
      <c r="CQ625" s="88"/>
      <c r="CR625" s="88"/>
      <c r="CS625" s="88"/>
      <c r="CT625" s="88"/>
      <c r="CU625" s="88"/>
      <c r="CV625" s="88"/>
      <c r="CW625" s="88"/>
      <c r="CX625" s="88"/>
      <c r="CY625" s="88"/>
      <c r="CZ625" s="88"/>
      <c r="DA625" s="88"/>
      <c r="DB625" s="88"/>
      <c r="DC625" s="88"/>
      <c r="DD625" s="88"/>
      <c r="DE625" s="88"/>
      <c r="DF625" s="88"/>
      <c r="DG625" s="88"/>
      <c r="DH625" s="88"/>
      <c r="DI625" s="88"/>
      <c r="DJ625" s="88"/>
      <c r="DK625" s="89"/>
      <c r="DL625" s="89"/>
      <c r="DM625" s="89"/>
      <c r="DN625" s="89"/>
      <c r="DO625" s="89"/>
      <c r="DP625" s="89"/>
      <c r="DQ625" s="75"/>
    </row>
    <row r="626" spans="68:121" ht="22.5" customHeight="1" x14ac:dyDescent="0.4">
      <c r="BY626" s="72"/>
      <c r="BZ626" s="90" t="s">
        <v>17</v>
      </c>
      <c r="CA626" s="91">
        <f t="shared" ref="CA626" si="1317">DB622</f>
        <v>19</v>
      </c>
      <c r="CB626" s="92" t="s">
        <v>8</v>
      </c>
      <c r="CC626" s="83">
        <v>1</v>
      </c>
      <c r="CD626" s="83">
        <v>2</v>
      </c>
      <c r="CE626" s="83">
        <v>3</v>
      </c>
      <c r="CF626" s="83">
        <v>4</v>
      </c>
      <c r="CG626" s="83">
        <v>5</v>
      </c>
      <c r="CH626" s="83">
        <v>6</v>
      </c>
      <c r="CI626" s="83">
        <v>7</v>
      </c>
      <c r="CJ626" s="83">
        <v>8</v>
      </c>
      <c r="CK626" s="83">
        <v>9</v>
      </c>
      <c r="CL626" s="83">
        <v>10</v>
      </c>
      <c r="CM626" s="83">
        <v>11</v>
      </c>
      <c r="CN626" s="83">
        <v>12</v>
      </c>
      <c r="CO626" s="83">
        <v>13</v>
      </c>
      <c r="CP626" s="83">
        <v>14</v>
      </c>
      <c r="CQ626" s="83">
        <v>15</v>
      </c>
      <c r="CR626" s="83">
        <v>16</v>
      </c>
      <c r="CS626" s="83">
        <v>17</v>
      </c>
      <c r="CT626" s="83">
        <v>18</v>
      </c>
      <c r="CU626" s="83">
        <v>19</v>
      </c>
      <c r="CV626" s="83">
        <v>20</v>
      </c>
      <c r="CW626" s="83">
        <v>21</v>
      </c>
      <c r="CX626" s="83">
        <v>22</v>
      </c>
      <c r="CY626" s="83">
        <v>23</v>
      </c>
      <c r="CZ626" s="83">
        <v>24</v>
      </c>
      <c r="DA626" s="83">
        <v>25</v>
      </c>
      <c r="DB626" s="83">
        <v>26</v>
      </c>
      <c r="DC626" s="83">
        <v>27</v>
      </c>
      <c r="DD626" s="83">
        <v>28</v>
      </c>
      <c r="DE626" s="83">
        <v>29</v>
      </c>
      <c r="DF626" s="83">
        <v>30</v>
      </c>
      <c r="DG626" s="83">
        <v>31</v>
      </c>
      <c r="DH626" s="83">
        <v>32</v>
      </c>
      <c r="DI626" s="83">
        <v>33</v>
      </c>
      <c r="DJ626" s="83">
        <v>34</v>
      </c>
      <c r="DK626" s="84">
        <v>35</v>
      </c>
      <c r="DL626" s="84">
        <v>36</v>
      </c>
      <c r="DM626" s="84">
        <v>37</v>
      </c>
      <c r="DN626" s="84">
        <v>38</v>
      </c>
      <c r="DO626" s="84">
        <v>39</v>
      </c>
      <c r="DP626" s="84">
        <v>40</v>
      </c>
      <c r="DQ626" s="75"/>
    </row>
    <row r="627" spans="68:121" ht="22.5" customHeight="1" thickBot="1" x14ac:dyDescent="0.35">
      <c r="BY627" s="93"/>
      <c r="BZ627" s="94"/>
      <c r="CA627" s="94"/>
      <c r="CB627" s="94"/>
      <c r="CC627" s="94"/>
      <c r="CD627" s="94"/>
      <c r="CE627" s="94"/>
      <c r="CF627" s="94"/>
      <c r="CG627" s="94"/>
      <c r="CH627" s="94"/>
      <c r="CI627" s="94"/>
      <c r="CJ627" s="94"/>
      <c r="CK627" s="94"/>
      <c r="CL627" s="94"/>
      <c r="CM627" s="94"/>
      <c r="CN627" s="94"/>
      <c r="CO627" s="94"/>
      <c r="CP627" s="94"/>
      <c r="CQ627" s="94"/>
      <c r="CR627" s="94"/>
      <c r="CS627" s="94"/>
      <c r="CT627" s="94"/>
      <c r="CU627" s="94"/>
      <c r="CV627" s="94"/>
      <c r="CW627" s="94"/>
      <c r="CX627" s="94"/>
      <c r="CY627" s="94"/>
      <c r="CZ627" s="94"/>
      <c r="DA627" s="94"/>
      <c r="DB627" s="94"/>
      <c r="DC627" s="94"/>
      <c r="DD627" s="94"/>
      <c r="DE627" s="94"/>
      <c r="DF627" s="94"/>
      <c r="DG627" s="94"/>
      <c r="DH627" s="94"/>
      <c r="DI627" s="94"/>
      <c r="DJ627" s="94"/>
      <c r="DK627" s="94"/>
      <c r="DL627" s="94"/>
      <c r="DM627" s="94"/>
      <c r="DN627" s="94"/>
      <c r="DO627" s="94"/>
      <c r="DP627" s="94"/>
      <c r="DQ627" s="95"/>
    </row>
    <row r="628" spans="68:121" ht="22.5" customHeight="1" thickTop="1" x14ac:dyDescent="0.35">
      <c r="BY628" s="137">
        <f t="shared" ref="BY628" si="1318">BQ629</f>
        <v>0.4166666666666668</v>
      </c>
      <c r="BZ628" s="138"/>
      <c r="CA628" s="69"/>
      <c r="CB628" s="69"/>
      <c r="CC628" s="69"/>
      <c r="CD628" s="69"/>
      <c r="CE628" s="69"/>
      <c r="CF628" s="69"/>
      <c r="CG628" s="69"/>
      <c r="CH628" s="69"/>
      <c r="CI628" s="69"/>
      <c r="CJ628" s="69"/>
      <c r="CK628" s="69"/>
      <c r="CL628" s="69"/>
      <c r="CM628" s="69"/>
      <c r="CN628" s="69"/>
      <c r="CO628" s="69"/>
      <c r="CP628" s="69"/>
      <c r="CQ628" s="69"/>
      <c r="CR628" s="69"/>
      <c r="CS628" s="69"/>
      <c r="CT628" s="69"/>
      <c r="CU628" s="69"/>
      <c r="CV628" s="69"/>
      <c r="CW628" s="69"/>
      <c r="CX628" s="69"/>
      <c r="CY628" s="69"/>
      <c r="CZ628" s="69"/>
      <c r="DA628" s="69"/>
      <c r="DB628" s="69"/>
      <c r="DC628" s="69"/>
      <c r="DD628" s="69"/>
      <c r="DE628" s="69"/>
      <c r="DF628" s="69"/>
      <c r="DG628" s="69"/>
      <c r="DH628" s="69"/>
      <c r="DI628" s="69"/>
      <c r="DJ628" s="69"/>
      <c r="DK628" s="69"/>
      <c r="DL628" s="69"/>
      <c r="DM628" s="70"/>
      <c r="DN628" s="70" t="s">
        <v>37</v>
      </c>
      <c r="DO628" s="69"/>
      <c r="DP628" s="70" t="str">
        <f t="shared" ref="DP628" si="1319">BT630</f>
        <v>D</v>
      </c>
      <c r="DQ628" s="71"/>
    </row>
    <row r="629" spans="68:121" ht="22.5" customHeight="1" x14ac:dyDescent="0.3">
      <c r="BP629" t="str">
        <f t="shared" ref="BP629:BW630" si="1320">Q41</f>
        <v>6. KOLO</v>
      </c>
      <c r="BQ629">
        <f t="shared" si="1320"/>
        <v>0.4166666666666668</v>
      </c>
      <c r="BR629">
        <f t="shared" si="1320"/>
        <v>34</v>
      </c>
      <c r="BS629" t="str">
        <f t="shared" si="1320"/>
        <v>HŘIŠTĚ</v>
      </c>
      <c r="BT629" t="str">
        <f t="shared" si="1320"/>
        <v>skupina</v>
      </c>
      <c r="BU629">
        <f t="shared" si="1320"/>
        <v>4</v>
      </c>
      <c r="BV629" t="str">
        <f t="shared" si="1320"/>
        <v>:</v>
      </c>
      <c r="BW629">
        <f t="shared" si="1320"/>
        <v>5</v>
      </c>
      <c r="BY629" s="72"/>
      <c r="BZ629" s="139" t="str">
        <f t="shared" ref="BZ629" si="1321">BP629</f>
        <v>6. KOLO</v>
      </c>
      <c r="CA629" s="139"/>
      <c r="CB629" s="139"/>
      <c r="CC629" s="139"/>
      <c r="CD629" s="73"/>
      <c r="CE629" s="140"/>
      <c r="CF629" s="140"/>
      <c r="CG629" s="73"/>
      <c r="CH629" s="73"/>
      <c r="CI629" s="73"/>
      <c r="CJ629" s="73"/>
      <c r="CK629" s="73"/>
      <c r="CL629" s="73"/>
      <c r="CM629" s="73"/>
      <c r="CN629" s="73"/>
      <c r="CO629" s="73"/>
      <c r="CP629" s="141">
        <f t="shared" ref="CP629" si="1322">BR629</f>
        <v>34</v>
      </c>
      <c r="CQ629" s="141"/>
      <c r="CR629" s="141"/>
      <c r="CS629" s="141"/>
      <c r="CT629" s="141"/>
      <c r="CU629" s="142" t="s">
        <v>9</v>
      </c>
      <c r="CV629" s="142"/>
      <c r="CW629" s="142"/>
      <c r="CX629" s="73"/>
      <c r="CY629" s="73"/>
      <c r="CZ629" s="73"/>
      <c r="DA629" s="73"/>
      <c r="DB629" s="73"/>
      <c r="DC629" s="73"/>
      <c r="DD629" s="73"/>
      <c r="DE629" s="73"/>
      <c r="DF629" s="73"/>
      <c r="DG629" s="73"/>
      <c r="DH629" s="73"/>
      <c r="DI629" s="73"/>
      <c r="DJ629" s="73"/>
      <c r="DK629" s="74"/>
      <c r="DL629" s="143" t="s">
        <v>10</v>
      </c>
      <c r="DM629" s="143"/>
      <c r="DN629" s="143"/>
      <c r="DO629" s="144">
        <f t="shared" ref="DO629" si="1323">BS630</f>
        <v>4</v>
      </c>
      <c r="DP629" s="144"/>
      <c r="DQ629" s="75"/>
    </row>
    <row r="630" spans="68:121" ht="22.5" customHeight="1" x14ac:dyDescent="0.3">
      <c r="BP630">
        <f t="shared" si="1320"/>
        <v>0</v>
      </c>
      <c r="BQ630">
        <f t="shared" si="1320"/>
        <v>0</v>
      </c>
      <c r="BR630" t="str">
        <f t="shared" si="1320"/>
        <v>zápas</v>
      </c>
      <c r="BS630">
        <f t="shared" si="1320"/>
        <v>4</v>
      </c>
      <c r="BT630" t="str">
        <f t="shared" si="1320"/>
        <v>D</v>
      </c>
      <c r="BU630" t="str">
        <f t="shared" ca="1" si="1320"/>
        <v>Pečky "A"</v>
      </c>
      <c r="BV630">
        <f t="shared" si="1320"/>
        <v>0</v>
      </c>
      <c r="BW630" t="str">
        <f t="shared" ca="1" si="1320"/>
        <v>Lipanská "A"</v>
      </c>
      <c r="BY630" s="72"/>
      <c r="BZ630" s="139"/>
      <c r="CA630" s="139"/>
      <c r="CB630" s="139"/>
      <c r="CC630" s="139"/>
      <c r="CD630" s="73"/>
      <c r="CE630" s="140"/>
      <c r="CF630" s="140"/>
      <c r="CG630" s="73"/>
      <c r="CH630" s="73"/>
      <c r="CI630" s="73"/>
      <c r="CJ630" s="73"/>
      <c r="CK630" s="73"/>
      <c r="CL630" s="73"/>
      <c r="CM630" s="73"/>
      <c r="CN630" s="73"/>
      <c r="CO630" s="73"/>
      <c r="CP630" s="141"/>
      <c r="CQ630" s="141"/>
      <c r="CR630" s="141"/>
      <c r="CS630" s="141"/>
      <c r="CT630" s="141"/>
      <c r="CU630" s="142"/>
      <c r="CV630" s="142"/>
      <c r="CW630" s="142"/>
      <c r="CX630" s="73"/>
      <c r="CY630" s="73"/>
      <c r="CZ630" s="73"/>
      <c r="DA630" s="73"/>
      <c r="DB630" s="73"/>
      <c r="DC630" s="73"/>
      <c r="DD630" s="73"/>
      <c r="DE630" s="73"/>
      <c r="DF630" s="73"/>
      <c r="DG630" s="73"/>
      <c r="DH630" s="73"/>
      <c r="DI630" s="73"/>
      <c r="DJ630" s="73"/>
      <c r="DK630" s="74"/>
      <c r="DL630" s="143"/>
      <c r="DM630" s="143"/>
      <c r="DN630" s="143"/>
      <c r="DO630" s="144"/>
      <c r="DP630" s="144"/>
      <c r="DQ630" s="75"/>
    </row>
    <row r="631" spans="68:121" ht="22.5" customHeight="1" x14ac:dyDescent="0.3">
      <c r="BY631" s="72"/>
      <c r="BZ631" s="76"/>
      <c r="CA631" s="76"/>
      <c r="CB631" s="76"/>
      <c r="CC631" s="76"/>
      <c r="CD631" s="130" t="s">
        <v>13</v>
      </c>
      <c r="CE631" s="130"/>
      <c r="CF631" s="77">
        <f t="shared" ref="CF631" si="1324">BU629</f>
        <v>4</v>
      </c>
      <c r="CG631" s="78" t="s">
        <v>14</v>
      </c>
      <c r="CH631" s="131" t="str">
        <f t="shared" ref="CH631" ca="1" si="1325">BU630</f>
        <v>Pečky "A"</v>
      </c>
      <c r="CI631" s="131"/>
      <c r="CJ631" s="131"/>
      <c r="CK631" s="131"/>
      <c r="CL631" s="131"/>
      <c r="CM631" s="131"/>
      <c r="CN631" s="131"/>
      <c r="CO631" s="131"/>
      <c r="CP631" s="131"/>
      <c r="CQ631" s="131"/>
      <c r="CR631" s="131"/>
      <c r="CS631" s="131"/>
      <c r="CT631" s="131"/>
      <c r="CU631" s="76"/>
      <c r="CV631" s="76"/>
      <c r="CW631" s="76"/>
      <c r="CX631" s="76"/>
      <c r="CY631" s="76"/>
      <c r="CZ631" s="130" t="s">
        <v>13</v>
      </c>
      <c r="DA631" s="130"/>
      <c r="DB631" s="77">
        <f t="shared" ref="DB631" si="1326">BW629</f>
        <v>5</v>
      </c>
      <c r="DC631" s="78" t="s">
        <v>14</v>
      </c>
      <c r="DD631" s="131" t="str">
        <f t="shared" ref="DD631" ca="1" si="1327">BW630</f>
        <v>Lipanská "A"</v>
      </c>
      <c r="DE631" s="131"/>
      <c r="DF631" s="131"/>
      <c r="DG631" s="131"/>
      <c r="DH631" s="131"/>
      <c r="DI631" s="131"/>
      <c r="DJ631" s="131"/>
      <c r="DK631" s="131"/>
      <c r="DL631" s="131"/>
      <c r="DM631" s="131"/>
      <c r="DN631" s="131"/>
      <c r="DO631" s="131"/>
      <c r="DP631" s="131"/>
      <c r="DQ631" s="75"/>
    </row>
    <row r="632" spans="68:121" ht="22.5" customHeight="1" x14ac:dyDescent="0.3">
      <c r="BY632" s="72"/>
      <c r="BZ632" s="76"/>
      <c r="CA632" s="76"/>
      <c r="CB632" s="76"/>
      <c r="CC632" s="76"/>
      <c r="CD632" s="76"/>
      <c r="CE632" s="76"/>
      <c r="CF632" s="76"/>
      <c r="CG632" s="76"/>
      <c r="CH632" s="76"/>
      <c r="CI632" s="76"/>
      <c r="CJ632" s="76"/>
      <c r="CK632" s="76"/>
      <c r="CL632" s="76"/>
      <c r="CM632" s="76"/>
      <c r="CN632" s="76"/>
      <c r="CO632" s="76"/>
      <c r="CP632" s="76"/>
      <c r="CQ632" s="76"/>
      <c r="CR632" s="76"/>
      <c r="CS632" s="76"/>
      <c r="CT632" s="76"/>
      <c r="CU632" s="76"/>
      <c r="CV632" s="76"/>
      <c r="CW632" s="76"/>
      <c r="CX632" s="76"/>
      <c r="CY632" s="76"/>
      <c r="CZ632" s="76"/>
      <c r="DA632" s="76"/>
      <c r="DB632" s="76"/>
      <c r="DC632" s="76"/>
      <c r="DD632" s="76"/>
      <c r="DE632" s="76"/>
      <c r="DF632" s="76"/>
      <c r="DG632" s="76"/>
      <c r="DH632" s="76"/>
      <c r="DI632" s="76"/>
      <c r="DJ632" s="76"/>
      <c r="DK632" s="79"/>
      <c r="DL632" s="79"/>
      <c r="DM632" s="79"/>
      <c r="DN632" s="79"/>
      <c r="DO632" s="79"/>
      <c r="DP632" s="79"/>
      <c r="DQ632" s="75"/>
    </row>
    <row r="633" spans="68:121" ht="22.5" customHeight="1" x14ac:dyDescent="0.4">
      <c r="BY633" s="72"/>
      <c r="BZ633" s="80" t="s">
        <v>17</v>
      </c>
      <c r="CA633" s="81">
        <f t="shared" ref="CA633" si="1328">CF631</f>
        <v>4</v>
      </c>
      <c r="CB633" s="82" t="s">
        <v>8</v>
      </c>
      <c r="CC633" s="83">
        <v>1</v>
      </c>
      <c r="CD633" s="83">
        <v>2</v>
      </c>
      <c r="CE633" s="83">
        <v>3</v>
      </c>
      <c r="CF633" s="83">
        <v>4</v>
      </c>
      <c r="CG633" s="83">
        <v>5</v>
      </c>
      <c r="CH633" s="83">
        <v>6</v>
      </c>
      <c r="CI633" s="83">
        <v>7</v>
      </c>
      <c r="CJ633" s="83">
        <v>8</v>
      </c>
      <c r="CK633" s="83">
        <v>9</v>
      </c>
      <c r="CL633" s="83">
        <v>10</v>
      </c>
      <c r="CM633" s="83">
        <v>11</v>
      </c>
      <c r="CN633" s="83">
        <v>12</v>
      </c>
      <c r="CO633" s="83">
        <v>13</v>
      </c>
      <c r="CP633" s="83">
        <v>14</v>
      </c>
      <c r="CQ633" s="83">
        <v>15</v>
      </c>
      <c r="CR633" s="83">
        <v>16</v>
      </c>
      <c r="CS633" s="83">
        <v>17</v>
      </c>
      <c r="CT633" s="83">
        <v>18</v>
      </c>
      <c r="CU633" s="83">
        <v>19</v>
      </c>
      <c r="CV633" s="83">
        <v>20</v>
      </c>
      <c r="CW633" s="83">
        <v>21</v>
      </c>
      <c r="CX633" s="83">
        <v>22</v>
      </c>
      <c r="CY633" s="83">
        <v>23</v>
      </c>
      <c r="CZ633" s="83">
        <v>24</v>
      </c>
      <c r="DA633" s="83">
        <v>25</v>
      </c>
      <c r="DB633" s="83">
        <v>26</v>
      </c>
      <c r="DC633" s="83">
        <v>27</v>
      </c>
      <c r="DD633" s="83">
        <v>28</v>
      </c>
      <c r="DE633" s="83">
        <v>29</v>
      </c>
      <c r="DF633" s="83">
        <v>30</v>
      </c>
      <c r="DG633" s="83">
        <v>31</v>
      </c>
      <c r="DH633" s="83">
        <v>32</v>
      </c>
      <c r="DI633" s="83">
        <v>33</v>
      </c>
      <c r="DJ633" s="83">
        <v>34</v>
      </c>
      <c r="DK633" s="84">
        <v>35</v>
      </c>
      <c r="DL633" s="84">
        <v>36</v>
      </c>
      <c r="DM633" s="84">
        <v>37</v>
      </c>
      <c r="DN633" s="84">
        <v>38</v>
      </c>
      <c r="DO633" s="84">
        <v>39</v>
      </c>
      <c r="DP633" s="84">
        <v>40</v>
      </c>
      <c r="DQ633" s="75"/>
    </row>
    <row r="634" spans="68:121" ht="22.5" customHeight="1" x14ac:dyDescent="0.3">
      <c r="BY634" s="72"/>
      <c r="BZ634" s="85"/>
      <c r="CA634" s="86"/>
      <c r="CB634" s="87"/>
      <c r="CC634" s="88"/>
      <c r="CD634" s="88"/>
      <c r="CE634" s="88"/>
      <c r="CF634" s="88"/>
      <c r="CG634" s="88"/>
      <c r="CH634" s="88"/>
      <c r="CI634" s="88"/>
      <c r="CJ634" s="88"/>
      <c r="CK634" s="88"/>
      <c r="CL634" s="88"/>
      <c r="CM634" s="88"/>
      <c r="CN634" s="88"/>
      <c r="CO634" s="88"/>
      <c r="CP634" s="88"/>
      <c r="CQ634" s="88"/>
      <c r="CR634" s="88"/>
      <c r="CS634" s="88"/>
      <c r="CT634" s="88"/>
      <c r="CU634" s="88"/>
      <c r="CV634" s="88"/>
      <c r="CW634" s="88"/>
      <c r="CX634" s="88"/>
      <c r="CY634" s="88"/>
      <c r="CZ634" s="88"/>
      <c r="DA634" s="88"/>
      <c r="DB634" s="88"/>
      <c r="DC634" s="88"/>
      <c r="DD634" s="88"/>
      <c r="DE634" s="88"/>
      <c r="DF634" s="88"/>
      <c r="DG634" s="88"/>
      <c r="DH634" s="88"/>
      <c r="DI634" s="88"/>
      <c r="DJ634" s="88"/>
      <c r="DK634" s="89"/>
      <c r="DL634" s="89"/>
      <c r="DM634" s="89"/>
      <c r="DN634" s="89"/>
      <c r="DO634" s="89"/>
      <c r="DP634" s="89"/>
      <c r="DQ634" s="75"/>
    </row>
    <row r="635" spans="68:121" ht="22.5" customHeight="1" x14ac:dyDescent="0.4">
      <c r="BY635" s="72"/>
      <c r="BZ635" s="90" t="s">
        <v>17</v>
      </c>
      <c r="CA635" s="91">
        <f t="shared" ref="CA635" si="1329">DB631</f>
        <v>5</v>
      </c>
      <c r="CB635" s="92" t="s">
        <v>8</v>
      </c>
      <c r="CC635" s="83">
        <v>1</v>
      </c>
      <c r="CD635" s="83">
        <v>2</v>
      </c>
      <c r="CE635" s="83">
        <v>3</v>
      </c>
      <c r="CF635" s="83">
        <v>4</v>
      </c>
      <c r="CG635" s="83">
        <v>5</v>
      </c>
      <c r="CH635" s="83">
        <v>6</v>
      </c>
      <c r="CI635" s="83">
        <v>7</v>
      </c>
      <c r="CJ635" s="83">
        <v>8</v>
      </c>
      <c r="CK635" s="83">
        <v>9</v>
      </c>
      <c r="CL635" s="83">
        <v>10</v>
      </c>
      <c r="CM635" s="83">
        <v>11</v>
      </c>
      <c r="CN635" s="83">
        <v>12</v>
      </c>
      <c r="CO635" s="83">
        <v>13</v>
      </c>
      <c r="CP635" s="83">
        <v>14</v>
      </c>
      <c r="CQ635" s="83">
        <v>15</v>
      </c>
      <c r="CR635" s="83">
        <v>16</v>
      </c>
      <c r="CS635" s="83">
        <v>17</v>
      </c>
      <c r="CT635" s="83">
        <v>18</v>
      </c>
      <c r="CU635" s="83">
        <v>19</v>
      </c>
      <c r="CV635" s="83">
        <v>20</v>
      </c>
      <c r="CW635" s="83">
        <v>21</v>
      </c>
      <c r="CX635" s="83">
        <v>22</v>
      </c>
      <c r="CY635" s="83">
        <v>23</v>
      </c>
      <c r="CZ635" s="83">
        <v>24</v>
      </c>
      <c r="DA635" s="83">
        <v>25</v>
      </c>
      <c r="DB635" s="83">
        <v>26</v>
      </c>
      <c r="DC635" s="83">
        <v>27</v>
      </c>
      <c r="DD635" s="83">
        <v>28</v>
      </c>
      <c r="DE635" s="83">
        <v>29</v>
      </c>
      <c r="DF635" s="83">
        <v>30</v>
      </c>
      <c r="DG635" s="83">
        <v>31</v>
      </c>
      <c r="DH635" s="83">
        <v>32</v>
      </c>
      <c r="DI635" s="83">
        <v>33</v>
      </c>
      <c r="DJ635" s="83">
        <v>34</v>
      </c>
      <c r="DK635" s="84">
        <v>35</v>
      </c>
      <c r="DL635" s="84">
        <v>36</v>
      </c>
      <c r="DM635" s="84">
        <v>37</v>
      </c>
      <c r="DN635" s="84">
        <v>38</v>
      </c>
      <c r="DO635" s="84">
        <v>39</v>
      </c>
      <c r="DP635" s="84">
        <v>40</v>
      </c>
      <c r="DQ635" s="75"/>
    </row>
    <row r="636" spans="68:121" ht="22.5" customHeight="1" thickBot="1" x14ac:dyDescent="0.35">
      <c r="BY636" s="93"/>
      <c r="BZ636" s="94"/>
      <c r="CA636" s="94"/>
      <c r="CB636" s="94"/>
      <c r="CC636" s="94"/>
      <c r="CD636" s="94"/>
      <c r="CE636" s="94"/>
      <c r="CF636" s="94"/>
      <c r="CG636" s="94"/>
      <c r="CH636" s="94"/>
      <c r="CI636" s="94"/>
      <c r="CJ636" s="94"/>
      <c r="CK636" s="94"/>
      <c r="CL636" s="94"/>
      <c r="CM636" s="94"/>
      <c r="CN636" s="94"/>
      <c r="CO636" s="94"/>
      <c r="CP636" s="94"/>
      <c r="CQ636" s="94"/>
      <c r="CR636" s="94"/>
      <c r="CS636" s="94"/>
      <c r="CT636" s="94"/>
      <c r="CU636" s="94"/>
      <c r="CV636" s="94"/>
      <c r="CW636" s="94"/>
      <c r="CX636" s="94"/>
      <c r="CY636" s="94"/>
      <c r="CZ636" s="94"/>
      <c r="DA636" s="94"/>
      <c r="DB636" s="94"/>
      <c r="DC636" s="94"/>
      <c r="DD636" s="94"/>
      <c r="DE636" s="94"/>
      <c r="DF636" s="94"/>
      <c r="DG636" s="94"/>
      <c r="DH636" s="94"/>
      <c r="DI636" s="94"/>
      <c r="DJ636" s="94"/>
      <c r="DK636" s="94"/>
      <c r="DL636" s="94"/>
      <c r="DM636" s="94"/>
      <c r="DN636" s="94"/>
      <c r="DO636" s="94"/>
      <c r="DP636" s="94"/>
      <c r="DQ636" s="95"/>
    </row>
    <row r="637" spans="68:121" ht="22.5" customHeight="1" thickTop="1" thickBot="1" x14ac:dyDescent="0.35"/>
    <row r="638" spans="68:121" ht="22.5" customHeight="1" thickTop="1" x14ac:dyDescent="0.35">
      <c r="BY638" s="137">
        <f t="shared" ref="BY638" si="1330">BQ639</f>
        <v>0.42500000000000016</v>
      </c>
      <c r="BZ638" s="138"/>
      <c r="CA638" s="69"/>
      <c r="CB638" s="69"/>
      <c r="CC638" s="69"/>
      <c r="CD638" s="69"/>
      <c r="CE638" s="69"/>
      <c r="CF638" s="69"/>
      <c r="CG638" s="69"/>
      <c r="CH638" s="69"/>
      <c r="CI638" s="69"/>
      <c r="CJ638" s="69"/>
      <c r="CK638" s="69"/>
      <c r="CL638" s="69"/>
      <c r="CM638" s="69"/>
      <c r="CN638" s="69"/>
      <c r="CO638" s="69"/>
      <c r="CP638" s="69"/>
      <c r="CQ638" s="69"/>
      <c r="CR638" s="69"/>
      <c r="CS638" s="69"/>
      <c r="CT638" s="69"/>
      <c r="CU638" s="69"/>
      <c r="CV638" s="69"/>
      <c r="CW638" s="69"/>
      <c r="CX638" s="69"/>
      <c r="CY638" s="69"/>
      <c r="CZ638" s="69"/>
      <c r="DA638" s="69"/>
      <c r="DB638" s="69"/>
      <c r="DC638" s="69"/>
      <c r="DD638" s="69"/>
      <c r="DE638" s="69"/>
      <c r="DF638" s="69"/>
      <c r="DG638" s="69"/>
      <c r="DH638" s="69"/>
      <c r="DI638" s="69"/>
      <c r="DJ638" s="69"/>
      <c r="DK638" s="69"/>
      <c r="DL638" s="69"/>
      <c r="DM638" s="70"/>
      <c r="DN638" s="70" t="s">
        <v>37</v>
      </c>
      <c r="DO638" s="69"/>
      <c r="DP638" s="70" t="str">
        <f t="shared" ref="DP638" si="1331">BT640</f>
        <v>C</v>
      </c>
      <c r="DQ638" s="71"/>
    </row>
    <row r="639" spans="68:121" ht="22.5" customHeight="1" x14ac:dyDescent="0.3">
      <c r="BP639" t="str">
        <f t="shared" ref="BP639:BW640" si="1332">Q43</f>
        <v>7. KOLO</v>
      </c>
      <c r="BQ639">
        <f t="shared" si="1332"/>
        <v>0.42500000000000016</v>
      </c>
      <c r="BR639">
        <f t="shared" si="1332"/>
        <v>40</v>
      </c>
      <c r="BS639" t="str">
        <f t="shared" si="1332"/>
        <v>HŘIŠTĚ</v>
      </c>
      <c r="BT639" t="str">
        <f t="shared" si="1332"/>
        <v>skupina</v>
      </c>
      <c r="BU639">
        <f t="shared" si="1332"/>
        <v>14</v>
      </c>
      <c r="BV639" t="str">
        <f t="shared" si="1332"/>
        <v>:</v>
      </c>
      <c r="BW639">
        <f t="shared" si="1332"/>
        <v>22</v>
      </c>
      <c r="BY639" s="72"/>
      <c r="BZ639" s="139" t="str">
        <f t="shared" ref="BZ639" si="1333">BP639</f>
        <v>7. KOLO</v>
      </c>
      <c r="CA639" s="139"/>
      <c r="CB639" s="139"/>
      <c r="CC639" s="139"/>
      <c r="CD639" s="73"/>
      <c r="CE639" s="140"/>
      <c r="CF639" s="140"/>
      <c r="CG639" s="73"/>
      <c r="CH639" s="73"/>
      <c r="CI639" s="73"/>
      <c r="CJ639" s="73"/>
      <c r="CK639" s="73"/>
      <c r="CL639" s="73"/>
      <c r="CM639" s="73"/>
      <c r="CN639" s="73"/>
      <c r="CO639" s="73"/>
      <c r="CP639" s="141">
        <f t="shared" ref="CP639" si="1334">BR639</f>
        <v>40</v>
      </c>
      <c r="CQ639" s="141"/>
      <c r="CR639" s="141"/>
      <c r="CS639" s="141"/>
      <c r="CT639" s="141"/>
      <c r="CU639" s="142" t="s">
        <v>9</v>
      </c>
      <c r="CV639" s="142"/>
      <c r="CW639" s="142"/>
      <c r="CX639" s="73"/>
      <c r="CY639" s="73"/>
      <c r="CZ639" s="73"/>
      <c r="DA639" s="73"/>
      <c r="DB639" s="73"/>
      <c r="DC639" s="73"/>
      <c r="DD639" s="73"/>
      <c r="DE639" s="73"/>
      <c r="DF639" s="73"/>
      <c r="DG639" s="73"/>
      <c r="DH639" s="73"/>
      <c r="DI639" s="73"/>
      <c r="DJ639" s="73"/>
      <c r="DK639" s="74"/>
      <c r="DL639" s="143" t="s">
        <v>10</v>
      </c>
      <c r="DM639" s="143"/>
      <c r="DN639" s="143"/>
      <c r="DO639" s="144">
        <f t="shared" ref="DO639" si="1335">BS640</f>
        <v>4</v>
      </c>
      <c r="DP639" s="144"/>
      <c r="DQ639" s="75"/>
    </row>
    <row r="640" spans="68:121" ht="22.5" customHeight="1" x14ac:dyDescent="0.3">
      <c r="BP640">
        <f t="shared" si="1332"/>
        <v>0</v>
      </c>
      <c r="BQ640">
        <f t="shared" si="1332"/>
        <v>0</v>
      </c>
      <c r="BR640" t="str">
        <f t="shared" si="1332"/>
        <v>zápas</v>
      </c>
      <c r="BS640">
        <f t="shared" si="1332"/>
        <v>4</v>
      </c>
      <c r="BT640" t="str">
        <f t="shared" si="1332"/>
        <v>C</v>
      </c>
      <c r="BU640" t="str">
        <f t="shared" ca="1" si="1332"/>
        <v>Lipanská "B"</v>
      </c>
      <c r="BV640">
        <f t="shared" si="1332"/>
        <v>0</v>
      </c>
      <c r="BW640" t="str">
        <f t="shared" ca="1" si="1332"/>
        <v>Velim "B"</v>
      </c>
      <c r="BY640" s="72"/>
      <c r="BZ640" s="139"/>
      <c r="CA640" s="139"/>
      <c r="CB640" s="139"/>
      <c r="CC640" s="139"/>
      <c r="CD640" s="73"/>
      <c r="CE640" s="140"/>
      <c r="CF640" s="140"/>
      <c r="CG640" s="73"/>
      <c r="CH640" s="73"/>
      <c r="CI640" s="73"/>
      <c r="CJ640" s="73"/>
      <c r="CK640" s="73"/>
      <c r="CL640" s="73"/>
      <c r="CM640" s="73"/>
      <c r="CN640" s="73"/>
      <c r="CO640" s="73"/>
      <c r="CP640" s="141"/>
      <c r="CQ640" s="141"/>
      <c r="CR640" s="141"/>
      <c r="CS640" s="141"/>
      <c r="CT640" s="141"/>
      <c r="CU640" s="142"/>
      <c r="CV640" s="142"/>
      <c r="CW640" s="142"/>
      <c r="CX640" s="73"/>
      <c r="CY640" s="73"/>
      <c r="CZ640" s="73"/>
      <c r="DA640" s="73"/>
      <c r="DB640" s="73"/>
      <c r="DC640" s="73"/>
      <c r="DD640" s="73"/>
      <c r="DE640" s="73"/>
      <c r="DF640" s="73"/>
      <c r="DG640" s="73"/>
      <c r="DH640" s="73"/>
      <c r="DI640" s="73"/>
      <c r="DJ640" s="73"/>
      <c r="DK640" s="74"/>
      <c r="DL640" s="143"/>
      <c r="DM640" s="143"/>
      <c r="DN640" s="143"/>
      <c r="DO640" s="144"/>
      <c r="DP640" s="144"/>
      <c r="DQ640" s="75"/>
    </row>
    <row r="641" spans="68:121" ht="22.5" customHeight="1" x14ac:dyDescent="0.3">
      <c r="BY641" s="72"/>
      <c r="BZ641" s="76"/>
      <c r="CA641" s="76"/>
      <c r="CB641" s="76"/>
      <c r="CC641" s="76"/>
      <c r="CD641" s="130" t="s">
        <v>13</v>
      </c>
      <c r="CE641" s="130"/>
      <c r="CF641" s="77">
        <f t="shared" ref="CF641" si="1336">BU639</f>
        <v>14</v>
      </c>
      <c r="CG641" s="78" t="s">
        <v>14</v>
      </c>
      <c r="CH641" s="131" t="str">
        <f t="shared" ref="CH641" ca="1" si="1337">BU640</f>
        <v>Lipanská "B"</v>
      </c>
      <c r="CI641" s="131"/>
      <c r="CJ641" s="131"/>
      <c r="CK641" s="131"/>
      <c r="CL641" s="131"/>
      <c r="CM641" s="131"/>
      <c r="CN641" s="131"/>
      <c r="CO641" s="131"/>
      <c r="CP641" s="131"/>
      <c r="CQ641" s="131"/>
      <c r="CR641" s="131"/>
      <c r="CS641" s="131"/>
      <c r="CT641" s="131"/>
      <c r="CU641" s="76"/>
      <c r="CV641" s="76"/>
      <c r="CW641" s="76"/>
      <c r="CX641" s="76"/>
      <c r="CY641" s="76"/>
      <c r="CZ641" s="130" t="s">
        <v>13</v>
      </c>
      <c r="DA641" s="130"/>
      <c r="DB641" s="77">
        <f t="shared" ref="DB641" si="1338">BW639</f>
        <v>22</v>
      </c>
      <c r="DC641" s="78" t="s">
        <v>14</v>
      </c>
      <c r="DD641" s="131" t="str">
        <f t="shared" ref="DD641" ca="1" si="1339">BW640</f>
        <v>Velim "B"</v>
      </c>
      <c r="DE641" s="131"/>
      <c r="DF641" s="131"/>
      <c r="DG641" s="131"/>
      <c r="DH641" s="131"/>
      <c r="DI641" s="131"/>
      <c r="DJ641" s="131"/>
      <c r="DK641" s="131"/>
      <c r="DL641" s="131"/>
      <c r="DM641" s="131"/>
      <c r="DN641" s="131"/>
      <c r="DO641" s="131"/>
      <c r="DP641" s="131"/>
      <c r="DQ641" s="75"/>
    </row>
    <row r="642" spans="68:121" ht="22.5" customHeight="1" x14ac:dyDescent="0.3">
      <c r="BY642" s="72"/>
      <c r="BZ642" s="76"/>
      <c r="CA642" s="76"/>
      <c r="CB642" s="76"/>
      <c r="CC642" s="76"/>
      <c r="CD642" s="76"/>
      <c r="CE642" s="76"/>
      <c r="CF642" s="76"/>
      <c r="CG642" s="76"/>
      <c r="CH642" s="76"/>
      <c r="CI642" s="76"/>
      <c r="CJ642" s="76"/>
      <c r="CK642" s="76"/>
      <c r="CL642" s="76"/>
      <c r="CM642" s="76"/>
      <c r="CN642" s="76"/>
      <c r="CO642" s="76"/>
      <c r="CP642" s="76"/>
      <c r="CQ642" s="76"/>
      <c r="CR642" s="76"/>
      <c r="CS642" s="76"/>
      <c r="CT642" s="76"/>
      <c r="CU642" s="76"/>
      <c r="CV642" s="76"/>
      <c r="CW642" s="76"/>
      <c r="CX642" s="76"/>
      <c r="CY642" s="76"/>
      <c r="CZ642" s="76"/>
      <c r="DA642" s="76"/>
      <c r="DB642" s="76"/>
      <c r="DC642" s="76"/>
      <c r="DD642" s="76"/>
      <c r="DE642" s="76"/>
      <c r="DF642" s="76"/>
      <c r="DG642" s="76"/>
      <c r="DH642" s="76"/>
      <c r="DI642" s="76"/>
      <c r="DJ642" s="76"/>
      <c r="DK642" s="79"/>
      <c r="DL642" s="79"/>
      <c r="DM642" s="79"/>
      <c r="DN642" s="79"/>
      <c r="DO642" s="79"/>
      <c r="DP642" s="79"/>
      <c r="DQ642" s="75"/>
    </row>
    <row r="643" spans="68:121" ht="22.5" customHeight="1" x14ac:dyDescent="0.4">
      <c r="BY643" s="72"/>
      <c r="BZ643" s="80" t="s">
        <v>17</v>
      </c>
      <c r="CA643" s="81">
        <f t="shared" ref="CA643" si="1340">CF641</f>
        <v>14</v>
      </c>
      <c r="CB643" s="82" t="s">
        <v>8</v>
      </c>
      <c r="CC643" s="83">
        <v>1</v>
      </c>
      <c r="CD643" s="83">
        <v>2</v>
      </c>
      <c r="CE643" s="83">
        <v>3</v>
      </c>
      <c r="CF643" s="83">
        <v>4</v>
      </c>
      <c r="CG643" s="83">
        <v>5</v>
      </c>
      <c r="CH643" s="83">
        <v>6</v>
      </c>
      <c r="CI643" s="83">
        <v>7</v>
      </c>
      <c r="CJ643" s="83">
        <v>8</v>
      </c>
      <c r="CK643" s="83">
        <v>9</v>
      </c>
      <c r="CL643" s="83">
        <v>10</v>
      </c>
      <c r="CM643" s="83">
        <v>11</v>
      </c>
      <c r="CN643" s="83">
        <v>12</v>
      </c>
      <c r="CO643" s="83">
        <v>13</v>
      </c>
      <c r="CP643" s="83">
        <v>14</v>
      </c>
      <c r="CQ643" s="83">
        <v>15</v>
      </c>
      <c r="CR643" s="83">
        <v>16</v>
      </c>
      <c r="CS643" s="83">
        <v>17</v>
      </c>
      <c r="CT643" s="83">
        <v>18</v>
      </c>
      <c r="CU643" s="83">
        <v>19</v>
      </c>
      <c r="CV643" s="83">
        <v>20</v>
      </c>
      <c r="CW643" s="83">
        <v>21</v>
      </c>
      <c r="CX643" s="83">
        <v>22</v>
      </c>
      <c r="CY643" s="83">
        <v>23</v>
      </c>
      <c r="CZ643" s="83">
        <v>24</v>
      </c>
      <c r="DA643" s="83">
        <v>25</v>
      </c>
      <c r="DB643" s="83">
        <v>26</v>
      </c>
      <c r="DC643" s="83">
        <v>27</v>
      </c>
      <c r="DD643" s="83">
        <v>28</v>
      </c>
      <c r="DE643" s="83">
        <v>29</v>
      </c>
      <c r="DF643" s="83">
        <v>30</v>
      </c>
      <c r="DG643" s="83">
        <v>31</v>
      </c>
      <c r="DH643" s="83">
        <v>32</v>
      </c>
      <c r="DI643" s="83">
        <v>33</v>
      </c>
      <c r="DJ643" s="83">
        <v>34</v>
      </c>
      <c r="DK643" s="84">
        <v>35</v>
      </c>
      <c r="DL643" s="84">
        <v>36</v>
      </c>
      <c r="DM643" s="84">
        <v>37</v>
      </c>
      <c r="DN643" s="84">
        <v>38</v>
      </c>
      <c r="DO643" s="84">
        <v>39</v>
      </c>
      <c r="DP643" s="84">
        <v>40</v>
      </c>
      <c r="DQ643" s="75"/>
    </row>
    <row r="644" spans="68:121" ht="22.5" customHeight="1" x14ac:dyDescent="0.3">
      <c r="BY644" s="72"/>
      <c r="BZ644" s="85"/>
      <c r="CA644" s="86"/>
      <c r="CB644" s="87"/>
      <c r="CC644" s="88"/>
      <c r="CD644" s="88"/>
      <c r="CE644" s="88"/>
      <c r="CF644" s="88"/>
      <c r="CG644" s="88"/>
      <c r="CH644" s="88"/>
      <c r="CI644" s="88"/>
      <c r="CJ644" s="88"/>
      <c r="CK644" s="88"/>
      <c r="CL644" s="88"/>
      <c r="CM644" s="88"/>
      <c r="CN644" s="88"/>
      <c r="CO644" s="88"/>
      <c r="CP644" s="88"/>
      <c r="CQ644" s="88"/>
      <c r="CR644" s="88"/>
      <c r="CS644" s="88"/>
      <c r="CT644" s="88"/>
      <c r="CU644" s="88"/>
      <c r="CV644" s="88"/>
      <c r="CW644" s="88"/>
      <c r="CX644" s="88"/>
      <c r="CY644" s="88"/>
      <c r="CZ644" s="88"/>
      <c r="DA644" s="88"/>
      <c r="DB644" s="88"/>
      <c r="DC644" s="88"/>
      <c r="DD644" s="88"/>
      <c r="DE644" s="88"/>
      <c r="DF644" s="88"/>
      <c r="DG644" s="88"/>
      <c r="DH644" s="88"/>
      <c r="DI644" s="88"/>
      <c r="DJ644" s="88"/>
      <c r="DK644" s="89"/>
      <c r="DL644" s="89"/>
      <c r="DM644" s="89"/>
      <c r="DN644" s="89"/>
      <c r="DO644" s="89"/>
      <c r="DP644" s="89"/>
      <c r="DQ644" s="75"/>
    </row>
    <row r="645" spans="68:121" ht="22.5" customHeight="1" x14ac:dyDescent="0.4">
      <c r="BY645" s="72"/>
      <c r="BZ645" s="90" t="s">
        <v>17</v>
      </c>
      <c r="CA645" s="91">
        <f t="shared" ref="CA645" si="1341">DB641</f>
        <v>22</v>
      </c>
      <c r="CB645" s="92" t="s">
        <v>8</v>
      </c>
      <c r="CC645" s="83">
        <v>1</v>
      </c>
      <c r="CD645" s="83">
        <v>2</v>
      </c>
      <c r="CE645" s="83">
        <v>3</v>
      </c>
      <c r="CF645" s="83">
        <v>4</v>
      </c>
      <c r="CG645" s="83">
        <v>5</v>
      </c>
      <c r="CH645" s="83">
        <v>6</v>
      </c>
      <c r="CI645" s="83">
        <v>7</v>
      </c>
      <c r="CJ645" s="83">
        <v>8</v>
      </c>
      <c r="CK645" s="83">
        <v>9</v>
      </c>
      <c r="CL645" s="83">
        <v>10</v>
      </c>
      <c r="CM645" s="83">
        <v>11</v>
      </c>
      <c r="CN645" s="83">
        <v>12</v>
      </c>
      <c r="CO645" s="83">
        <v>13</v>
      </c>
      <c r="CP645" s="83">
        <v>14</v>
      </c>
      <c r="CQ645" s="83">
        <v>15</v>
      </c>
      <c r="CR645" s="83">
        <v>16</v>
      </c>
      <c r="CS645" s="83">
        <v>17</v>
      </c>
      <c r="CT645" s="83">
        <v>18</v>
      </c>
      <c r="CU645" s="83">
        <v>19</v>
      </c>
      <c r="CV645" s="83">
        <v>20</v>
      </c>
      <c r="CW645" s="83">
        <v>21</v>
      </c>
      <c r="CX645" s="83">
        <v>22</v>
      </c>
      <c r="CY645" s="83">
        <v>23</v>
      </c>
      <c r="CZ645" s="83">
        <v>24</v>
      </c>
      <c r="DA645" s="83">
        <v>25</v>
      </c>
      <c r="DB645" s="83">
        <v>26</v>
      </c>
      <c r="DC645" s="83">
        <v>27</v>
      </c>
      <c r="DD645" s="83">
        <v>28</v>
      </c>
      <c r="DE645" s="83">
        <v>29</v>
      </c>
      <c r="DF645" s="83">
        <v>30</v>
      </c>
      <c r="DG645" s="83">
        <v>31</v>
      </c>
      <c r="DH645" s="83">
        <v>32</v>
      </c>
      <c r="DI645" s="83">
        <v>33</v>
      </c>
      <c r="DJ645" s="83">
        <v>34</v>
      </c>
      <c r="DK645" s="84">
        <v>35</v>
      </c>
      <c r="DL645" s="84">
        <v>36</v>
      </c>
      <c r="DM645" s="84">
        <v>37</v>
      </c>
      <c r="DN645" s="84">
        <v>38</v>
      </c>
      <c r="DO645" s="84">
        <v>39</v>
      </c>
      <c r="DP645" s="84">
        <v>40</v>
      </c>
      <c r="DQ645" s="75"/>
    </row>
    <row r="646" spans="68:121" ht="22.5" customHeight="1" thickBot="1" x14ac:dyDescent="0.35">
      <c r="BY646" s="93"/>
      <c r="BZ646" s="94"/>
      <c r="CA646" s="94"/>
      <c r="CB646" s="94"/>
      <c r="CC646" s="94"/>
      <c r="CD646" s="94"/>
      <c r="CE646" s="94"/>
      <c r="CF646" s="94"/>
      <c r="CG646" s="94"/>
      <c r="CH646" s="94"/>
      <c r="CI646" s="94"/>
      <c r="CJ646" s="94"/>
      <c r="CK646" s="94"/>
      <c r="CL646" s="94"/>
      <c r="CM646" s="94"/>
      <c r="CN646" s="94"/>
      <c r="CO646" s="94"/>
      <c r="CP646" s="94"/>
      <c r="CQ646" s="94"/>
      <c r="CR646" s="94"/>
      <c r="CS646" s="94"/>
      <c r="CT646" s="94"/>
      <c r="CU646" s="94"/>
      <c r="CV646" s="94"/>
      <c r="CW646" s="94"/>
      <c r="CX646" s="94"/>
      <c r="CY646" s="94"/>
      <c r="CZ646" s="94"/>
      <c r="DA646" s="94"/>
      <c r="DB646" s="94"/>
      <c r="DC646" s="94"/>
      <c r="DD646" s="94"/>
      <c r="DE646" s="94"/>
      <c r="DF646" s="94"/>
      <c r="DG646" s="94"/>
      <c r="DH646" s="94"/>
      <c r="DI646" s="94"/>
      <c r="DJ646" s="94"/>
      <c r="DK646" s="94"/>
      <c r="DL646" s="94"/>
      <c r="DM646" s="94"/>
      <c r="DN646" s="94"/>
      <c r="DO646" s="94"/>
      <c r="DP646" s="94"/>
      <c r="DQ646" s="95"/>
    </row>
    <row r="647" spans="68:121" ht="22.5" customHeight="1" thickTop="1" x14ac:dyDescent="0.35">
      <c r="BY647" s="137">
        <f t="shared" ref="BY647" si="1342">BQ648</f>
        <v>0.43333333333333351</v>
      </c>
      <c r="BZ647" s="138"/>
      <c r="CA647" s="69"/>
      <c r="CB647" s="69"/>
      <c r="CC647" s="69"/>
      <c r="CD647" s="69"/>
      <c r="CE647" s="69"/>
      <c r="CF647" s="69"/>
      <c r="CG647" s="69"/>
      <c r="CH647" s="69"/>
      <c r="CI647" s="69"/>
      <c r="CJ647" s="69"/>
      <c r="CK647" s="69"/>
      <c r="CL647" s="69"/>
      <c r="CM647" s="69"/>
      <c r="CN647" s="69"/>
      <c r="CO647" s="69"/>
      <c r="CP647" s="69"/>
      <c r="CQ647" s="69"/>
      <c r="CR647" s="69"/>
      <c r="CS647" s="69"/>
      <c r="CT647" s="69"/>
      <c r="CU647" s="69"/>
      <c r="CV647" s="69"/>
      <c r="CW647" s="69"/>
      <c r="CX647" s="69"/>
      <c r="CY647" s="69"/>
      <c r="CZ647" s="69"/>
      <c r="DA647" s="69"/>
      <c r="DB647" s="69"/>
      <c r="DC647" s="69"/>
      <c r="DD647" s="69"/>
      <c r="DE647" s="69"/>
      <c r="DF647" s="69"/>
      <c r="DG647" s="69"/>
      <c r="DH647" s="69"/>
      <c r="DI647" s="69"/>
      <c r="DJ647" s="69"/>
      <c r="DK647" s="69"/>
      <c r="DL647" s="69"/>
      <c r="DM647" s="70"/>
      <c r="DN647" s="70" t="s">
        <v>37</v>
      </c>
      <c r="DO647" s="69"/>
      <c r="DP647" s="70" t="str">
        <f t="shared" ref="DP647" si="1343">BT649</f>
        <v>D</v>
      </c>
      <c r="DQ647" s="71"/>
    </row>
    <row r="648" spans="68:121" ht="22.5" customHeight="1" x14ac:dyDescent="0.3">
      <c r="BP648" t="str">
        <f t="shared" ref="BP648:BW649" si="1344">Q45</f>
        <v>8. KOLO</v>
      </c>
      <c r="BQ648">
        <f t="shared" si="1344"/>
        <v>0.43333333333333351</v>
      </c>
      <c r="BR648">
        <f t="shared" si="1344"/>
        <v>46</v>
      </c>
      <c r="BS648" t="str">
        <f t="shared" si="1344"/>
        <v>HŘIŠTĚ</v>
      </c>
      <c r="BT648" t="str">
        <f t="shared" si="1344"/>
        <v>skupina</v>
      </c>
      <c r="BU648">
        <f t="shared" si="1344"/>
        <v>4</v>
      </c>
      <c r="BV648" t="str">
        <f t="shared" si="1344"/>
        <v>:</v>
      </c>
      <c r="BW648">
        <f t="shared" si="1344"/>
        <v>12</v>
      </c>
      <c r="BY648" s="72"/>
      <c r="BZ648" s="139" t="str">
        <f t="shared" ref="BZ648" si="1345">BP648</f>
        <v>8. KOLO</v>
      </c>
      <c r="CA648" s="139"/>
      <c r="CB648" s="139"/>
      <c r="CC648" s="139"/>
      <c r="CD648" s="73"/>
      <c r="CE648" s="140"/>
      <c r="CF648" s="140"/>
      <c r="CG648" s="73"/>
      <c r="CH648" s="73"/>
      <c r="CI648" s="73"/>
      <c r="CJ648" s="73"/>
      <c r="CK648" s="73"/>
      <c r="CL648" s="73"/>
      <c r="CM648" s="73"/>
      <c r="CN648" s="73"/>
      <c r="CO648" s="73"/>
      <c r="CP648" s="141">
        <f t="shared" ref="CP648" si="1346">BR648</f>
        <v>46</v>
      </c>
      <c r="CQ648" s="141"/>
      <c r="CR648" s="141"/>
      <c r="CS648" s="141"/>
      <c r="CT648" s="141"/>
      <c r="CU648" s="142" t="s">
        <v>9</v>
      </c>
      <c r="CV648" s="142"/>
      <c r="CW648" s="142"/>
      <c r="CX648" s="73"/>
      <c r="CY648" s="73"/>
      <c r="CZ648" s="73"/>
      <c r="DA648" s="73"/>
      <c r="DB648" s="73"/>
      <c r="DC648" s="73"/>
      <c r="DD648" s="73"/>
      <c r="DE648" s="73"/>
      <c r="DF648" s="73"/>
      <c r="DG648" s="73"/>
      <c r="DH648" s="73"/>
      <c r="DI648" s="73"/>
      <c r="DJ648" s="73"/>
      <c r="DK648" s="74"/>
      <c r="DL648" s="143" t="s">
        <v>10</v>
      </c>
      <c r="DM648" s="143"/>
      <c r="DN648" s="143"/>
      <c r="DO648" s="144">
        <f t="shared" ref="DO648" si="1347">BS649</f>
        <v>4</v>
      </c>
      <c r="DP648" s="144"/>
      <c r="DQ648" s="75"/>
    </row>
    <row r="649" spans="68:121" ht="22.5" customHeight="1" x14ac:dyDescent="0.3">
      <c r="BP649">
        <f t="shared" si="1344"/>
        <v>0</v>
      </c>
      <c r="BQ649">
        <f t="shared" si="1344"/>
        <v>0</v>
      </c>
      <c r="BR649" t="str">
        <f t="shared" si="1344"/>
        <v>zápas</v>
      </c>
      <c r="BS649">
        <f t="shared" si="1344"/>
        <v>4</v>
      </c>
      <c r="BT649" t="str">
        <f t="shared" si="1344"/>
        <v>D</v>
      </c>
      <c r="BU649" t="str">
        <f t="shared" ca="1" si="1344"/>
        <v>Pečky "A"</v>
      </c>
      <c r="BV649">
        <f t="shared" si="1344"/>
        <v>0</v>
      </c>
      <c r="BW649" t="str">
        <f t="shared" ca="1" si="1344"/>
        <v>Velim "A"</v>
      </c>
      <c r="BY649" s="72"/>
      <c r="BZ649" s="139"/>
      <c r="CA649" s="139"/>
      <c r="CB649" s="139"/>
      <c r="CC649" s="139"/>
      <c r="CD649" s="73"/>
      <c r="CE649" s="140"/>
      <c r="CF649" s="140"/>
      <c r="CG649" s="73"/>
      <c r="CH649" s="73"/>
      <c r="CI649" s="73"/>
      <c r="CJ649" s="73"/>
      <c r="CK649" s="73"/>
      <c r="CL649" s="73"/>
      <c r="CM649" s="73"/>
      <c r="CN649" s="73"/>
      <c r="CO649" s="73"/>
      <c r="CP649" s="141"/>
      <c r="CQ649" s="141"/>
      <c r="CR649" s="141"/>
      <c r="CS649" s="141"/>
      <c r="CT649" s="141"/>
      <c r="CU649" s="142"/>
      <c r="CV649" s="142"/>
      <c r="CW649" s="142"/>
      <c r="CX649" s="73"/>
      <c r="CY649" s="73"/>
      <c r="CZ649" s="73"/>
      <c r="DA649" s="73"/>
      <c r="DB649" s="73"/>
      <c r="DC649" s="73"/>
      <c r="DD649" s="73"/>
      <c r="DE649" s="73"/>
      <c r="DF649" s="73"/>
      <c r="DG649" s="73"/>
      <c r="DH649" s="73"/>
      <c r="DI649" s="73"/>
      <c r="DJ649" s="73"/>
      <c r="DK649" s="74"/>
      <c r="DL649" s="143"/>
      <c r="DM649" s="143"/>
      <c r="DN649" s="143"/>
      <c r="DO649" s="144"/>
      <c r="DP649" s="144"/>
      <c r="DQ649" s="75"/>
    </row>
    <row r="650" spans="68:121" ht="22.5" customHeight="1" x14ac:dyDescent="0.3">
      <c r="BY650" s="72"/>
      <c r="BZ650" s="76"/>
      <c r="CA650" s="76"/>
      <c r="CB650" s="76"/>
      <c r="CC650" s="76"/>
      <c r="CD650" s="130" t="s">
        <v>13</v>
      </c>
      <c r="CE650" s="130"/>
      <c r="CF650" s="77">
        <f t="shared" ref="CF650" si="1348">BU648</f>
        <v>4</v>
      </c>
      <c r="CG650" s="78" t="s">
        <v>14</v>
      </c>
      <c r="CH650" s="131" t="str">
        <f t="shared" ref="CH650" ca="1" si="1349">BU649</f>
        <v>Pečky "A"</v>
      </c>
      <c r="CI650" s="131"/>
      <c r="CJ650" s="131"/>
      <c r="CK650" s="131"/>
      <c r="CL650" s="131"/>
      <c r="CM650" s="131"/>
      <c r="CN650" s="131"/>
      <c r="CO650" s="131"/>
      <c r="CP650" s="131"/>
      <c r="CQ650" s="131"/>
      <c r="CR650" s="131"/>
      <c r="CS650" s="131"/>
      <c r="CT650" s="131"/>
      <c r="CU650" s="76"/>
      <c r="CV650" s="76"/>
      <c r="CW650" s="76"/>
      <c r="CX650" s="76"/>
      <c r="CY650" s="76"/>
      <c r="CZ650" s="130" t="s">
        <v>13</v>
      </c>
      <c r="DA650" s="130"/>
      <c r="DB650" s="77">
        <f t="shared" ref="DB650" si="1350">BW648</f>
        <v>12</v>
      </c>
      <c r="DC650" s="78" t="s">
        <v>14</v>
      </c>
      <c r="DD650" s="131" t="str">
        <f t="shared" ref="DD650" ca="1" si="1351">BW649</f>
        <v>Velim "A"</v>
      </c>
      <c r="DE650" s="131"/>
      <c r="DF650" s="131"/>
      <c r="DG650" s="131"/>
      <c r="DH650" s="131"/>
      <c r="DI650" s="131"/>
      <c r="DJ650" s="131"/>
      <c r="DK650" s="131"/>
      <c r="DL650" s="131"/>
      <c r="DM650" s="131"/>
      <c r="DN650" s="131"/>
      <c r="DO650" s="131"/>
      <c r="DP650" s="131"/>
      <c r="DQ650" s="75"/>
    </row>
    <row r="651" spans="68:121" ht="22.5" customHeight="1" x14ac:dyDescent="0.3">
      <c r="BY651" s="72"/>
      <c r="BZ651" s="76"/>
      <c r="CA651" s="76"/>
      <c r="CB651" s="76"/>
      <c r="CC651" s="76"/>
      <c r="CD651" s="76"/>
      <c r="CE651" s="76"/>
      <c r="CF651" s="76"/>
      <c r="CG651" s="76"/>
      <c r="CH651" s="76"/>
      <c r="CI651" s="76"/>
      <c r="CJ651" s="76"/>
      <c r="CK651" s="76"/>
      <c r="CL651" s="76"/>
      <c r="CM651" s="76"/>
      <c r="CN651" s="76"/>
      <c r="CO651" s="76"/>
      <c r="CP651" s="76"/>
      <c r="CQ651" s="76"/>
      <c r="CR651" s="76"/>
      <c r="CS651" s="76"/>
      <c r="CT651" s="76"/>
      <c r="CU651" s="76"/>
      <c r="CV651" s="76"/>
      <c r="CW651" s="76"/>
      <c r="CX651" s="76"/>
      <c r="CY651" s="76"/>
      <c r="CZ651" s="76"/>
      <c r="DA651" s="76"/>
      <c r="DB651" s="76"/>
      <c r="DC651" s="76"/>
      <c r="DD651" s="76"/>
      <c r="DE651" s="76"/>
      <c r="DF651" s="76"/>
      <c r="DG651" s="76"/>
      <c r="DH651" s="76"/>
      <c r="DI651" s="76"/>
      <c r="DJ651" s="76"/>
      <c r="DK651" s="79"/>
      <c r="DL651" s="79"/>
      <c r="DM651" s="79"/>
      <c r="DN651" s="79"/>
      <c r="DO651" s="79"/>
      <c r="DP651" s="79"/>
      <c r="DQ651" s="75"/>
    </row>
    <row r="652" spans="68:121" ht="22.5" customHeight="1" x14ac:dyDescent="0.4">
      <c r="BY652" s="72"/>
      <c r="BZ652" s="80" t="s">
        <v>17</v>
      </c>
      <c r="CA652" s="81">
        <f t="shared" ref="CA652" si="1352">CF650</f>
        <v>4</v>
      </c>
      <c r="CB652" s="82" t="s">
        <v>8</v>
      </c>
      <c r="CC652" s="83">
        <v>1</v>
      </c>
      <c r="CD652" s="83">
        <v>2</v>
      </c>
      <c r="CE652" s="83">
        <v>3</v>
      </c>
      <c r="CF652" s="83">
        <v>4</v>
      </c>
      <c r="CG652" s="83">
        <v>5</v>
      </c>
      <c r="CH652" s="83">
        <v>6</v>
      </c>
      <c r="CI652" s="83">
        <v>7</v>
      </c>
      <c r="CJ652" s="83">
        <v>8</v>
      </c>
      <c r="CK652" s="83">
        <v>9</v>
      </c>
      <c r="CL652" s="83">
        <v>10</v>
      </c>
      <c r="CM652" s="83">
        <v>11</v>
      </c>
      <c r="CN652" s="83">
        <v>12</v>
      </c>
      <c r="CO652" s="83">
        <v>13</v>
      </c>
      <c r="CP652" s="83">
        <v>14</v>
      </c>
      <c r="CQ652" s="83">
        <v>15</v>
      </c>
      <c r="CR652" s="83">
        <v>16</v>
      </c>
      <c r="CS652" s="83">
        <v>17</v>
      </c>
      <c r="CT652" s="83">
        <v>18</v>
      </c>
      <c r="CU652" s="83">
        <v>19</v>
      </c>
      <c r="CV652" s="83">
        <v>20</v>
      </c>
      <c r="CW652" s="83">
        <v>21</v>
      </c>
      <c r="CX652" s="83">
        <v>22</v>
      </c>
      <c r="CY652" s="83">
        <v>23</v>
      </c>
      <c r="CZ652" s="83">
        <v>24</v>
      </c>
      <c r="DA652" s="83">
        <v>25</v>
      </c>
      <c r="DB652" s="83">
        <v>26</v>
      </c>
      <c r="DC652" s="83">
        <v>27</v>
      </c>
      <c r="DD652" s="83">
        <v>28</v>
      </c>
      <c r="DE652" s="83">
        <v>29</v>
      </c>
      <c r="DF652" s="83">
        <v>30</v>
      </c>
      <c r="DG652" s="83">
        <v>31</v>
      </c>
      <c r="DH652" s="83">
        <v>32</v>
      </c>
      <c r="DI652" s="83">
        <v>33</v>
      </c>
      <c r="DJ652" s="83">
        <v>34</v>
      </c>
      <c r="DK652" s="84">
        <v>35</v>
      </c>
      <c r="DL652" s="84">
        <v>36</v>
      </c>
      <c r="DM652" s="84">
        <v>37</v>
      </c>
      <c r="DN652" s="84">
        <v>38</v>
      </c>
      <c r="DO652" s="84">
        <v>39</v>
      </c>
      <c r="DP652" s="84">
        <v>40</v>
      </c>
      <c r="DQ652" s="75"/>
    </row>
    <row r="653" spans="68:121" ht="22.5" customHeight="1" x14ac:dyDescent="0.3">
      <c r="BY653" s="72"/>
      <c r="BZ653" s="85"/>
      <c r="CA653" s="86"/>
      <c r="CB653" s="87"/>
      <c r="CC653" s="88"/>
      <c r="CD653" s="88"/>
      <c r="CE653" s="88"/>
      <c r="CF653" s="88"/>
      <c r="CG653" s="88"/>
      <c r="CH653" s="88"/>
      <c r="CI653" s="88"/>
      <c r="CJ653" s="88"/>
      <c r="CK653" s="88"/>
      <c r="CL653" s="88"/>
      <c r="CM653" s="88"/>
      <c r="CN653" s="88"/>
      <c r="CO653" s="88"/>
      <c r="CP653" s="88"/>
      <c r="CQ653" s="88"/>
      <c r="CR653" s="88"/>
      <c r="CS653" s="88"/>
      <c r="CT653" s="88"/>
      <c r="CU653" s="88"/>
      <c r="CV653" s="88"/>
      <c r="CW653" s="88"/>
      <c r="CX653" s="88"/>
      <c r="CY653" s="88"/>
      <c r="CZ653" s="88"/>
      <c r="DA653" s="88"/>
      <c r="DB653" s="88"/>
      <c r="DC653" s="88"/>
      <c r="DD653" s="88"/>
      <c r="DE653" s="88"/>
      <c r="DF653" s="88"/>
      <c r="DG653" s="88"/>
      <c r="DH653" s="88"/>
      <c r="DI653" s="88"/>
      <c r="DJ653" s="88"/>
      <c r="DK653" s="89"/>
      <c r="DL653" s="89"/>
      <c r="DM653" s="89"/>
      <c r="DN653" s="89"/>
      <c r="DO653" s="89"/>
      <c r="DP653" s="89"/>
      <c r="DQ653" s="75"/>
    </row>
    <row r="654" spans="68:121" ht="22.5" customHeight="1" x14ac:dyDescent="0.4">
      <c r="BY654" s="72"/>
      <c r="BZ654" s="90" t="s">
        <v>17</v>
      </c>
      <c r="CA654" s="91">
        <f t="shared" ref="CA654" si="1353">DB650</f>
        <v>12</v>
      </c>
      <c r="CB654" s="92" t="s">
        <v>8</v>
      </c>
      <c r="CC654" s="83">
        <v>1</v>
      </c>
      <c r="CD654" s="83">
        <v>2</v>
      </c>
      <c r="CE654" s="83">
        <v>3</v>
      </c>
      <c r="CF654" s="83">
        <v>4</v>
      </c>
      <c r="CG654" s="83">
        <v>5</v>
      </c>
      <c r="CH654" s="83">
        <v>6</v>
      </c>
      <c r="CI654" s="83">
        <v>7</v>
      </c>
      <c r="CJ654" s="83">
        <v>8</v>
      </c>
      <c r="CK654" s="83">
        <v>9</v>
      </c>
      <c r="CL654" s="83">
        <v>10</v>
      </c>
      <c r="CM654" s="83">
        <v>11</v>
      </c>
      <c r="CN654" s="83">
        <v>12</v>
      </c>
      <c r="CO654" s="83">
        <v>13</v>
      </c>
      <c r="CP654" s="83">
        <v>14</v>
      </c>
      <c r="CQ654" s="83">
        <v>15</v>
      </c>
      <c r="CR654" s="83">
        <v>16</v>
      </c>
      <c r="CS654" s="83">
        <v>17</v>
      </c>
      <c r="CT654" s="83">
        <v>18</v>
      </c>
      <c r="CU654" s="83">
        <v>19</v>
      </c>
      <c r="CV654" s="83">
        <v>20</v>
      </c>
      <c r="CW654" s="83">
        <v>21</v>
      </c>
      <c r="CX654" s="83">
        <v>22</v>
      </c>
      <c r="CY654" s="83">
        <v>23</v>
      </c>
      <c r="CZ654" s="83">
        <v>24</v>
      </c>
      <c r="DA654" s="83">
        <v>25</v>
      </c>
      <c r="DB654" s="83">
        <v>26</v>
      </c>
      <c r="DC654" s="83">
        <v>27</v>
      </c>
      <c r="DD654" s="83">
        <v>28</v>
      </c>
      <c r="DE654" s="83">
        <v>29</v>
      </c>
      <c r="DF654" s="83">
        <v>30</v>
      </c>
      <c r="DG654" s="83">
        <v>31</v>
      </c>
      <c r="DH654" s="83">
        <v>32</v>
      </c>
      <c r="DI654" s="83">
        <v>33</v>
      </c>
      <c r="DJ654" s="83">
        <v>34</v>
      </c>
      <c r="DK654" s="84">
        <v>35</v>
      </c>
      <c r="DL654" s="84">
        <v>36</v>
      </c>
      <c r="DM654" s="84">
        <v>37</v>
      </c>
      <c r="DN654" s="84">
        <v>38</v>
      </c>
      <c r="DO654" s="84">
        <v>39</v>
      </c>
      <c r="DP654" s="84">
        <v>40</v>
      </c>
      <c r="DQ654" s="75"/>
    </row>
    <row r="655" spans="68:121" ht="22.5" customHeight="1" thickBot="1" x14ac:dyDescent="0.35">
      <c r="BY655" s="93"/>
      <c r="BZ655" s="94"/>
      <c r="CA655" s="94"/>
      <c r="CB655" s="94"/>
      <c r="CC655" s="94"/>
      <c r="CD655" s="94"/>
      <c r="CE655" s="94"/>
      <c r="CF655" s="94"/>
      <c r="CG655" s="94"/>
      <c r="CH655" s="94"/>
      <c r="CI655" s="94"/>
      <c r="CJ655" s="94"/>
      <c r="CK655" s="94"/>
      <c r="CL655" s="94"/>
      <c r="CM655" s="94"/>
      <c r="CN655" s="94"/>
      <c r="CO655" s="94"/>
      <c r="CP655" s="94"/>
      <c r="CQ655" s="94"/>
      <c r="CR655" s="94"/>
      <c r="CS655" s="94"/>
      <c r="CT655" s="94"/>
      <c r="CU655" s="94"/>
      <c r="CV655" s="94"/>
      <c r="CW655" s="94"/>
      <c r="CX655" s="94"/>
      <c r="CY655" s="94"/>
      <c r="CZ655" s="94"/>
      <c r="DA655" s="94"/>
      <c r="DB655" s="94"/>
      <c r="DC655" s="94"/>
      <c r="DD655" s="94"/>
      <c r="DE655" s="94"/>
      <c r="DF655" s="94"/>
      <c r="DG655" s="94"/>
      <c r="DH655" s="94"/>
      <c r="DI655" s="94"/>
      <c r="DJ655" s="94"/>
      <c r="DK655" s="94"/>
      <c r="DL655" s="94"/>
      <c r="DM655" s="94"/>
      <c r="DN655" s="94"/>
      <c r="DO655" s="94"/>
      <c r="DP655" s="94"/>
      <c r="DQ655" s="95"/>
    </row>
    <row r="656" spans="68:121" ht="22.5" customHeight="1" thickTop="1" x14ac:dyDescent="0.35">
      <c r="BY656" s="137">
        <f t="shared" ref="BY656" si="1354">BQ657</f>
        <v>0.44166666666666687</v>
      </c>
      <c r="BZ656" s="138"/>
      <c r="CA656" s="69"/>
      <c r="CB656" s="69"/>
      <c r="CC656" s="69"/>
      <c r="CD656" s="69"/>
      <c r="CE656" s="69"/>
      <c r="CF656" s="69"/>
      <c r="CG656" s="69"/>
      <c r="CH656" s="69"/>
      <c r="CI656" s="69"/>
      <c r="CJ656" s="69"/>
      <c r="CK656" s="69"/>
      <c r="CL656" s="69"/>
      <c r="CM656" s="69"/>
      <c r="CN656" s="69"/>
      <c r="CO656" s="69"/>
      <c r="CP656" s="69"/>
      <c r="CQ656" s="69"/>
      <c r="CR656" s="69"/>
      <c r="CS656" s="69"/>
      <c r="CT656" s="69"/>
      <c r="CU656" s="69"/>
      <c r="CV656" s="69"/>
      <c r="CW656" s="69"/>
      <c r="CX656" s="69"/>
      <c r="CY656" s="69"/>
      <c r="CZ656" s="69"/>
      <c r="DA656" s="69"/>
      <c r="DB656" s="69"/>
      <c r="DC656" s="69"/>
      <c r="DD656" s="69"/>
      <c r="DE656" s="69"/>
      <c r="DF656" s="69"/>
      <c r="DG656" s="69"/>
      <c r="DH656" s="69"/>
      <c r="DI656" s="69"/>
      <c r="DJ656" s="69"/>
      <c r="DK656" s="69"/>
      <c r="DL656" s="69"/>
      <c r="DM656" s="70"/>
      <c r="DN656" s="70" t="s">
        <v>37</v>
      </c>
      <c r="DO656" s="69"/>
      <c r="DP656" s="70" t="str">
        <f t="shared" ref="DP656" si="1355">BT658</f>
        <v>C</v>
      </c>
      <c r="DQ656" s="71"/>
    </row>
    <row r="657" spans="68:121" ht="22.5" customHeight="1" x14ac:dyDescent="0.3">
      <c r="BP657" t="str">
        <f t="shared" ref="BP657:BW658" si="1356">Q47</f>
        <v>9. KOLO</v>
      </c>
      <c r="BQ657">
        <f t="shared" si="1356"/>
        <v>0.44166666666666687</v>
      </c>
      <c r="BR657">
        <f t="shared" si="1356"/>
        <v>52</v>
      </c>
      <c r="BS657" t="str">
        <f t="shared" si="1356"/>
        <v>HŘIŠTĚ</v>
      </c>
      <c r="BT657" t="str">
        <f t="shared" si="1356"/>
        <v>skupina</v>
      </c>
      <c r="BU657">
        <f t="shared" si="1356"/>
        <v>3</v>
      </c>
      <c r="BV657" t="str">
        <f t="shared" si="1356"/>
        <v>:</v>
      </c>
      <c r="BW657">
        <f t="shared" si="1356"/>
        <v>27</v>
      </c>
      <c r="BY657" s="72"/>
      <c r="BZ657" s="139" t="str">
        <f t="shared" ref="BZ657" si="1357">BP657</f>
        <v>9. KOLO</v>
      </c>
      <c r="CA657" s="139"/>
      <c r="CB657" s="139"/>
      <c r="CC657" s="139"/>
      <c r="CD657" s="73"/>
      <c r="CE657" s="140"/>
      <c r="CF657" s="140"/>
      <c r="CG657" s="73"/>
      <c r="CH657" s="73"/>
      <c r="CI657" s="73"/>
      <c r="CJ657" s="73"/>
      <c r="CK657" s="73"/>
      <c r="CL657" s="73"/>
      <c r="CM657" s="73"/>
      <c r="CN657" s="73"/>
      <c r="CO657" s="73"/>
      <c r="CP657" s="141">
        <f t="shared" ref="CP657" si="1358">BR657</f>
        <v>52</v>
      </c>
      <c r="CQ657" s="141"/>
      <c r="CR657" s="141"/>
      <c r="CS657" s="141"/>
      <c r="CT657" s="141"/>
      <c r="CU657" s="142" t="s">
        <v>9</v>
      </c>
      <c r="CV657" s="142"/>
      <c r="CW657" s="142"/>
      <c r="CX657" s="73"/>
      <c r="CY657" s="73"/>
      <c r="CZ657" s="73"/>
      <c r="DA657" s="73"/>
      <c r="DB657" s="73"/>
      <c r="DC657" s="73"/>
      <c r="DD657" s="73"/>
      <c r="DE657" s="73"/>
      <c r="DF657" s="73"/>
      <c r="DG657" s="73"/>
      <c r="DH657" s="73"/>
      <c r="DI657" s="73"/>
      <c r="DJ657" s="73"/>
      <c r="DK657" s="74"/>
      <c r="DL657" s="143" t="s">
        <v>10</v>
      </c>
      <c r="DM657" s="143"/>
      <c r="DN657" s="143"/>
      <c r="DO657" s="144">
        <f t="shared" ref="DO657" si="1359">BS658</f>
        <v>4</v>
      </c>
      <c r="DP657" s="144"/>
      <c r="DQ657" s="75"/>
    </row>
    <row r="658" spans="68:121" ht="22.5" customHeight="1" x14ac:dyDescent="0.3">
      <c r="BP658">
        <f t="shared" si="1356"/>
        <v>0</v>
      </c>
      <c r="BQ658">
        <f t="shared" si="1356"/>
        <v>0</v>
      </c>
      <c r="BR658" t="str">
        <f t="shared" si="1356"/>
        <v>zápas</v>
      </c>
      <c r="BS658">
        <f t="shared" si="1356"/>
        <v>4</v>
      </c>
      <c r="BT658" t="str">
        <f t="shared" si="1356"/>
        <v>C</v>
      </c>
      <c r="BU658" t="str">
        <f t="shared" ca="1" si="1356"/>
        <v>Prok.Velikého "A"</v>
      </c>
      <c r="BV658">
        <f t="shared" si="1356"/>
        <v>0</v>
      </c>
      <c r="BW658" t="str">
        <f t="shared" ca="1" si="1356"/>
        <v>Týnec n.L. "B"</v>
      </c>
      <c r="BY658" s="72"/>
      <c r="BZ658" s="139"/>
      <c r="CA658" s="139"/>
      <c r="CB658" s="139"/>
      <c r="CC658" s="139"/>
      <c r="CD658" s="73"/>
      <c r="CE658" s="140"/>
      <c r="CF658" s="140"/>
      <c r="CG658" s="73"/>
      <c r="CH658" s="73"/>
      <c r="CI658" s="73"/>
      <c r="CJ658" s="73"/>
      <c r="CK658" s="73"/>
      <c r="CL658" s="73"/>
      <c r="CM658" s="73"/>
      <c r="CN658" s="73"/>
      <c r="CO658" s="73"/>
      <c r="CP658" s="141"/>
      <c r="CQ658" s="141"/>
      <c r="CR658" s="141"/>
      <c r="CS658" s="141"/>
      <c r="CT658" s="141"/>
      <c r="CU658" s="142"/>
      <c r="CV658" s="142"/>
      <c r="CW658" s="142"/>
      <c r="CX658" s="73"/>
      <c r="CY658" s="73"/>
      <c r="CZ658" s="73"/>
      <c r="DA658" s="73"/>
      <c r="DB658" s="73"/>
      <c r="DC658" s="73"/>
      <c r="DD658" s="73"/>
      <c r="DE658" s="73"/>
      <c r="DF658" s="73"/>
      <c r="DG658" s="73"/>
      <c r="DH658" s="73"/>
      <c r="DI658" s="73"/>
      <c r="DJ658" s="73"/>
      <c r="DK658" s="74"/>
      <c r="DL658" s="143"/>
      <c r="DM658" s="143"/>
      <c r="DN658" s="143"/>
      <c r="DO658" s="144"/>
      <c r="DP658" s="144"/>
      <c r="DQ658" s="75"/>
    </row>
    <row r="659" spans="68:121" ht="22.5" customHeight="1" x14ac:dyDescent="0.3">
      <c r="BY659" s="72"/>
      <c r="BZ659" s="76"/>
      <c r="CA659" s="76"/>
      <c r="CB659" s="76"/>
      <c r="CC659" s="76"/>
      <c r="CD659" s="130" t="s">
        <v>13</v>
      </c>
      <c r="CE659" s="130"/>
      <c r="CF659" s="77">
        <f t="shared" ref="CF659" si="1360">BU657</f>
        <v>3</v>
      </c>
      <c r="CG659" s="78" t="s">
        <v>14</v>
      </c>
      <c r="CH659" s="131" t="str">
        <f t="shared" ref="CH659" ca="1" si="1361">BU658</f>
        <v>Prok.Velikého "A"</v>
      </c>
      <c r="CI659" s="131"/>
      <c r="CJ659" s="131"/>
      <c r="CK659" s="131"/>
      <c r="CL659" s="131"/>
      <c r="CM659" s="131"/>
      <c r="CN659" s="131"/>
      <c r="CO659" s="131"/>
      <c r="CP659" s="131"/>
      <c r="CQ659" s="131"/>
      <c r="CR659" s="131"/>
      <c r="CS659" s="131"/>
      <c r="CT659" s="131"/>
      <c r="CU659" s="76"/>
      <c r="CV659" s="76"/>
      <c r="CW659" s="76"/>
      <c r="CX659" s="76"/>
      <c r="CY659" s="76"/>
      <c r="CZ659" s="130" t="s">
        <v>13</v>
      </c>
      <c r="DA659" s="130"/>
      <c r="DB659" s="77">
        <f t="shared" ref="DB659" si="1362">BW657</f>
        <v>27</v>
      </c>
      <c r="DC659" s="78" t="s">
        <v>14</v>
      </c>
      <c r="DD659" s="131" t="str">
        <f t="shared" ref="DD659" ca="1" si="1363">BW658</f>
        <v>Týnec n.L. "B"</v>
      </c>
      <c r="DE659" s="131"/>
      <c r="DF659" s="131"/>
      <c r="DG659" s="131"/>
      <c r="DH659" s="131"/>
      <c r="DI659" s="131"/>
      <c r="DJ659" s="131"/>
      <c r="DK659" s="131"/>
      <c r="DL659" s="131"/>
      <c r="DM659" s="131"/>
      <c r="DN659" s="131"/>
      <c r="DO659" s="131"/>
      <c r="DP659" s="131"/>
      <c r="DQ659" s="75"/>
    </row>
    <row r="660" spans="68:121" ht="22.5" customHeight="1" x14ac:dyDescent="0.3">
      <c r="BY660" s="72"/>
      <c r="BZ660" s="76"/>
      <c r="CA660" s="76"/>
      <c r="CB660" s="76"/>
      <c r="CC660" s="76"/>
      <c r="CD660" s="76"/>
      <c r="CE660" s="76"/>
      <c r="CF660" s="76"/>
      <c r="CG660" s="76"/>
      <c r="CH660" s="76"/>
      <c r="CI660" s="76"/>
      <c r="CJ660" s="76"/>
      <c r="CK660" s="76"/>
      <c r="CL660" s="76"/>
      <c r="CM660" s="76"/>
      <c r="CN660" s="76"/>
      <c r="CO660" s="76"/>
      <c r="CP660" s="76"/>
      <c r="CQ660" s="76"/>
      <c r="CR660" s="76"/>
      <c r="CS660" s="76"/>
      <c r="CT660" s="76"/>
      <c r="CU660" s="76"/>
      <c r="CV660" s="76"/>
      <c r="CW660" s="76"/>
      <c r="CX660" s="76"/>
      <c r="CY660" s="76"/>
      <c r="CZ660" s="76"/>
      <c r="DA660" s="76"/>
      <c r="DB660" s="76"/>
      <c r="DC660" s="76"/>
      <c r="DD660" s="76"/>
      <c r="DE660" s="76"/>
      <c r="DF660" s="76"/>
      <c r="DG660" s="76"/>
      <c r="DH660" s="76"/>
      <c r="DI660" s="76"/>
      <c r="DJ660" s="76"/>
      <c r="DK660" s="79"/>
      <c r="DL660" s="79"/>
      <c r="DM660" s="79"/>
      <c r="DN660" s="79"/>
      <c r="DO660" s="79"/>
      <c r="DP660" s="79"/>
      <c r="DQ660" s="75"/>
    </row>
    <row r="661" spans="68:121" ht="22.5" customHeight="1" x14ac:dyDescent="0.4">
      <c r="BY661" s="72"/>
      <c r="BZ661" s="80" t="s">
        <v>17</v>
      </c>
      <c r="CA661" s="81">
        <f t="shared" ref="CA661" si="1364">CF659</f>
        <v>3</v>
      </c>
      <c r="CB661" s="82" t="s">
        <v>8</v>
      </c>
      <c r="CC661" s="83">
        <v>1</v>
      </c>
      <c r="CD661" s="83">
        <v>2</v>
      </c>
      <c r="CE661" s="83">
        <v>3</v>
      </c>
      <c r="CF661" s="83">
        <v>4</v>
      </c>
      <c r="CG661" s="83">
        <v>5</v>
      </c>
      <c r="CH661" s="83">
        <v>6</v>
      </c>
      <c r="CI661" s="83">
        <v>7</v>
      </c>
      <c r="CJ661" s="83">
        <v>8</v>
      </c>
      <c r="CK661" s="83">
        <v>9</v>
      </c>
      <c r="CL661" s="83">
        <v>10</v>
      </c>
      <c r="CM661" s="83">
        <v>11</v>
      </c>
      <c r="CN661" s="83">
        <v>12</v>
      </c>
      <c r="CO661" s="83">
        <v>13</v>
      </c>
      <c r="CP661" s="83">
        <v>14</v>
      </c>
      <c r="CQ661" s="83">
        <v>15</v>
      </c>
      <c r="CR661" s="83">
        <v>16</v>
      </c>
      <c r="CS661" s="83">
        <v>17</v>
      </c>
      <c r="CT661" s="83">
        <v>18</v>
      </c>
      <c r="CU661" s="83">
        <v>19</v>
      </c>
      <c r="CV661" s="83">
        <v>20</v>
      </c>
      <c r="CW661" s="83">
        <v>21</v>
      </c>
      <c r="CX661" s="83">
        <v>22</v>
      </c>
      <c r="CY661" s="83">
        <v>23</v>
      </c>
      <c r="CZ661" s="83">
        <v>24</v>
      </c>
      <c r="DA661" s="83">
        <v>25</v>
      </c>
      <c r="DB661" s="83">
        <v>26</v>
      </c>
      <c r="DC661" s="83">
        <v>27</v>
      </c>
      <c r="DD661" s="83">
        <v>28</v>
      </c>
      <c r="DE661" s="83">
        <v>29</v>
      </c>
      <c r="DF661" s="83">
        <v>30</v>
      </c>
      <c r="DG661" s="83">
        <v>31</v>
      </c>
      <c r="DH661" s="83">
        <v>32</v>
      </c>
      <c r="DI661" s="83">
        <v>33</v>
      </c>
      <c r="DJ661" s="83">
        <v>34</v>
      </c>
      <c r="DK661" s="84">
        <v>35</v>
      </c>
      <c r="DL661" s="84">
        <v>36</v>
      </c>
      <c r="DM661" s="84">
        <v>37</v>
      </c>
      <c r="DN661" s="84">
        <v>38</v>
      </c>
      <c r="DO661" s="84">
        <v>39</v>
      </c>
      <c r="DP661" s="84">
        <v>40</v>
      </c>
      <c r="DQ661" s="75"/>
    </row>
    <row r="662" spans="68:121" ht="22.5" customHeight="1" x14ac:dyDescent="0.3">
      <c r="BY662" s="72"/>
      <c r="BZ662" s="85"/>
      <c r="CA662" s="86"/>
      <c r="CB662" s="87"/>
      <c r="CC662" s="88"/>
      <c r="CD662" s="88"/>
      <c r="CE662" s="88"/>
      <c r="CF662" s="88"/>
      <c r="CG662" s="88"/>
      <c r="CH662" s="88"/>
      <c r="CI662" s="88"/>
      <c r="CJ662" s="88"/>
      <c r="CK662" s="88"/>
      <c r="CL662" s="88"/>
      <c r="CM662" s="88"/>
      <c r="CN662" s="88"/>
      <c r="CO662" s="88"/>
      <c r="CP662" s="88"/>
      <c r="CQ662" s="88"/>
      <c r="CR662" s="88"/>
      <c r="CS662" s="88"/>
      <c r="CT662" s="88"/>
      <c r="CU662" s="88"/>
      <c r="CV662" s="88"/>
      <c r="CW662" s="88"/>
      <c r="CX662" s="88"/>
      <c r="CY662" s="88"/>
      <c r="CZ662" s="88"/>
      <c r="DA662" s="88"/>
      <c r="DB662" s="88"/>
      <c r="DC662" s="88"/>
      <c r="DD662" s="88"/>
      <c r="DE662" s="88"/>
      <c r="DF662" s="88"/>
      <c r="DG662" s="88"/>
      <c r="DH662" s="88"/>
      <c r="DI662" s="88"/>
      <c r="DJ662" s="88"/>
      <c r="DK662" s="89"/>
      <c r="DL662" s="89"/>
      <c r="DM662" s="89"/>
      <c r="DN662" s="89"/>
      <c r="DO662" s="89"/>
      <c r="DP662" s="89"/>
      <c r="DQ662" s="75"/>
    </row>
    <row r="663" spans="68:121" ht="22.5" customHeight="1" x14ac:dyDescent="0.4">
      <c r="BY663" s="72"/>
      <c r="BZ663" s="90" t="s">
        <v>17</v>
      </c>
      <c r="CA663" s="91">
        <f t="shared" ref="CA663" si="1365">DB659</f>
        <v>27</v>
      </c>
      <c r="CB663" s="92" t="s">
        <v>8</v>
      </c>
      <c r="CC663" s="83">
        <v>1</v>
      </c>
      <c r="CD663" s="83">
        <v>2</v>
      </c>
      <c r="CE663" s="83">
        <v>3</v>
      </c>
      <c r="CF663" s="83">
        <v>4</v>
      </c>
      <c r="CG663" s="83">
        <v>5</v>
      </c>
      <c r="CH663" s="83">
        <v>6</v>
      </c>
      <c r="CI663" s="83">
        <v>7</v>
      </c>
      <c r="CJ663" s="83">
        <v>8</v>
      </c>
      <c r="CK663" s="83">
        <v>9</v>
      </c>
      <c r="CL663" s="83">
        <v>10</v>
      </c>
      <c r="CM663" s="83">
        <v>11</v>
      </c>
      <c r="CN663" s="83">
        <v>12</v>
      </c>
      <c r="CO663" s="83">
        <v>13</v>
      </c>
      <c r="CP663" s="83">
        <v>14</v>
      </c>
      <c r="CQ663" s="83">
        <v>15</v>
      </c>
      <c r="CR663" s="83">
        <v>16</v>
      </c>
      <c r="CS663" s="83">
        <v>17</v>
      </c>
      <c r="CT663" s="83">
        <v>18</v>
      </c>
      <c r="CU663" s="83">
        <v>19</v>
      </c>
      <c r="CV663" s="83">
        <v>20</v>
      </c>
      <c r="CW663" s="83">
        <v>21</v>
      </c>
      <c r="CX663" s="83">
        <v>22</v>
      </c>
      <c r="CY663" s="83">
        <v>23</v>
      </c>
      <c r="CZ663" s="83">
        <v>24</v>
      </c>
      <c r="DA663" s="83">
        <v>25</v>
      </c>
      <c r="DB663" s="83">
        <v>26</v>
      </c>
      <c r="DC663" s="83">
        <v>27</v>
      </c>
      <c r="DD663" s="83">
        <v>28</v>
      </c>
      <c r="DE663" s="83">
        <v>29</v>
      </c>
      <c r="DF663" s="83">
        <v>30</v>
      </c>
      <c r="DG663" s="83">
        <v>31</v>
      </c>
      <c r="DH663" s="83">
        <v>32</v>
      </c>
      <c r="DI663" s="83">
        <v>33</v>
      </c>
      <c r="DJ663" s="83">
        <v>34</v>
      </c>
      <c r="DK663" s="84">
        <v>35</v>
      </c>
      <c r="DL663" s="84">
        <v>36</v>
      </c>
      <c r="DM663" s="84">
        <v>37</v>
      </c>
      <c r="DN663" s="84">
        <v>38</v>
      </c>
      <c r="DO663" s="84">
        <v>39</v>
      </c>
      <c r="DP663" s="84">
        <v>40</v>
      </c>
      <c r="DQ663" s="75"/>
    </row>
    <row r="664" spans="68:121" ht="22.5" customHeight="1" thickBot="1" x14ac:dyDescent="0.35">
      <c r="BY664" s="93"/>
      <c r="BZ664" s="94"/>
      <c r="CA664" s="94"/>
      <c r="CB664" s="94"/>
      <c r="CC664" s="94"/>
      <c r="CD664" s="94"/>
      <c r="CE664" s="94"/>
      <c r="CF664" s="94"/>
      <c r="CG664" s="94"/>
      <c r="CH664" s="94"/>
      <c r="CI664" s="94"/>
      <c r="CJ664" s="94"/>
      <c r="CK664" s="94"/>
      <c r="CL664" s="94"/>
      <c r="CM664" s="94"/>
      <c r="CN664" s="94"/>
      <c r="CO664" s="94"/>
      <c r="CP664" s="94"/>
      <c r="CQ664" s="94"/>
      <c r="CR664" s="94"/>
      <c r="CS664" s="94"/>
      <c r="CT664" s="94"/>
      <c r="CU664" s="94"/>
      <c r="CV664" s="94"/>
      <c r="CW664" s="94"/>
      <c r="CX664" s="94"/>
      <c r="CY664" s="94"/>
      <c r="CZ664" s="94"/>
      <c r="DA664" s="94"/>
      <c r="DB664" s="94"/>
      <c r="DC664" s="94"/>
      <c r="DD664" s="94"/>
      <c r="DE664" s="94"/>
      <c r="DF664" s="94"/>
      <c r="DG664" s="94"/>
      <c r="DH664" s="94"/>
      <c r="DI664" s="94"/>
      <c r="DJ664" s="94"/>
      <c r="DK664" s="94"/>
      <c r="DL664" s="94"/>
      <c r="DM664" s="94"/>
      <c r="DN664" s="94"/>
      <c r="DO664" s="94"/>
      <c r="DP664" s="94"/>
      <c r="DQ664" s="95"/>
    </row>
    <row r="665" spans="68:121" ht="22.5" customHeight="1" thickTop="1" x14ac:dyDescent="0.35">
      <c r="BY665" s="137">
        <f t="shared" ref="BY665" si="1366">BQ666</f>
        <v>0.45000000000000023</v>
      </c>
      <c r="BZ665" s="138"/>
      <c r="CA665" s="69"/>
      <c r="CB665" s="69"/>
      <c r="CC665" s="69"/>
      <c r="CD665" s="69"/>
      <c r="CE665" s="69"/>
      <c r="CF665" s="69"/>
      <c r="CG665" s="69"/>
      <c r="CH665" s="69"/>
      <c r="CI665" s="69"/>
      <c r="CJ665" s="69"/>
      <c r="CK665" s="69"/>
      <c r="CL665" s="69"/>
      <c r="CM665" s="69"/>
      <c r="CN665" s="69"/>
      <c r="CO665" s="69"/>
      <c r="CP665" s="69"/>
      <c r="CQ665" s="69"/>
      <c r="CR665" s="69"/>
      <c r="CS665" s="69"/>
      <c r="CT665" s="69"/>
      <c r="CU665" s="69"/>
      <c r="CV665" s="69"/>
      <c r="CW665" s="69"/>
      <c r="CX665" s="69"/>
      <c r="CY665" s="69"/>
      <c r="CZ665" s="69"/>
      <c r="DA665" s="69"/>
      <c r="DB665" s="69"/>
      <c r="DC665" s="69"/>
      <c r="DD665" s="69"/>
      <c r="DE665" s="69"/>
      <c r="DF665" s="69"/>
      <c r="DG665" s="69"/>
      <c r="DH665" s="69"/>
      <c r="DI665" s="69"/>
      <c r="DJ665" s="69"/>
      <c r="DK665" s="69"/>
      <c r="DL665" s="69"/>
      <c r="DM665" s="70"/>
      <c r="DN665" s="70" t="s">
        <v>37</v>
      </c>
      <c r="DO665" s="69"/>
      <c r="DP665" s="70" t="str">
        <f t="shared" ref="DP665" si="1367">BT667</f>
        <v>D</v>
      </c>
      <c r="DQ665" s="71"/>
    </row>
    <row r="666" spans="68:121" ht="22.5" customHeight="1" x14ac:dyDescent="0.3">
      <c r="BP666" t="str">
        <f t="shared" ref="BP666:BW667" si="1368">Q49</f>
        <v>10. KOLO</v>
      </c>
      <c r="BQ666">
        <f t="shared" si="1368"/>
        <v>0.45000000000000023</v>
      </c>
      <c r="BR666">
        <f t="shared" si="1368"/>
        <v>58</v>
      </c>
      <c r="BS666" t="str">
        <f t="shared" si="1368"/>
        <v>HŘIŠTĚ</v>
      </c>
      <c r="BT666" t="str">
        <f t="shared" si="1368"/>
        <v>skupina</v>
      </c>
      <c r="BU666">
        <f t="shared" si="1368"/>
        <v>4</v>
      </c>
      <c r="BV666" t="str">
        <f t="shared" si="1368"/>
        <v>:</v>
      </c>
      <c r="BW666">
        <f t="shared" si="1368"/>
        <v>13</v>
      </c>
      <c r="BY666" s="72"/>
      <c r="BZ666" s="139" t="str">
        <f t="shared" ref="BZ666" si="1369">BP666</f>
        <v>10. KOLO</v>
      </c>
      <c r="CA666" s="139"/>
      <c r="CB666" s="139"/>
      <c r="CC666" s="139"/>
      <c r="CD666" s="73"/>
      <c r="CE666" s="140"/>
      <c r="CF666" s="140"/>
      <c r="CG666" s="73"/>
      <c r="CH666" s="73"/>
      <c r="CI666" s="73"/>
      <c r="CJ666" s="73"/>
      <c r="CK666" s="73"/>
      <c r="CL666" s="73"/>
      <c r="CM666" s="73"/>
      <c r="CN666" s="73"/>
      <c r="CO666" s="73"/>
      <c r="CP666" s="141">
        <f t="shared" ref="CP666" si="1370">BR666</f>
        <v>58</v>
      </c>
      <c r="CQ666" s="141"/>
      <c r="CR666" s="141"/>
      <c r="CS666" s="141"/>
      <c r="CT666" s="141"/>
      <c r="CU666" s="142" t="s">
        <v>9</v>
      </c>
      <c r="CV666" s="142"/>
      <c r="CW666" s="142"/>
      <c r="CX666" s="73"/>
      <c r="CY666" s="73"/>
      <c r="CZ666" s="73"/>
      <c r="DA666" s="73"/>
      <c r="DB666" s="73"/>
      <c r="DC666" s="73"/>
      <c r="DD666" s="73"/>
      <c r="DE666" s="73"/>
      <c r="DF666" s="73"/>
      <c r="DG666" s="73"/>
      <c r="DH666" s="73"/>
      <c r="DI666" s="73"/>
      <c r="DJ666" s="73"/>
      <c r="DK666" s="74"/>
      <c r="DL666" s="143" t="s">
        <v>10</v>
      </c>
      <c r="DM666" s="143"/>
      <c r="DN666" s="143"/>
      <c r="DO666" s="144">
        <f t="shared" ref="DO666" si="1371">BS667</f>
        <v>4</v>
      </c>
      <c r="DP666" s="144"/>
      <c r="DQ666" s="75"/>
    </row>
    <row r="667" spans="68:121" ht="22.5" customHeight="1" x14ac:dyDescent="0.3">
      <c r="BP667">
        <f t="shared" si="1368"/>
        <v>0</v>
      </c>
      <c r="BQ667">
        <f t="shared" si="1368"/>
        <v>0</v>
      </c>
      <c r="BR667" t="str">
        <f t="shared" si="1368"/>
        <v>zápas</v>
      </c>
      <c r="BS667">
        <f t="shared" si="1368"/>
        <v>4</v>
      </c>
      <c r="BT667" t="str">
        <f t="shared" si="1368"/>
        <v>D</v>
      </c>
      <c r="BU667" t="str">
        <f t="shared" ca="1" si="1368"/>
        <v>Pečky "A"</v>
      </c>
      <c r="BV667">
        <f t="shared" si="1368"/>
        <v>0</v>
      </c>
      <c r="BW667" t="str">
        <f t="shared" ca="1" si="1368"/>
        <v>Prok.Velikého "B"</v>
      </c>
      <c r="BY667" s="72"/>
      <c r="BZ667" s="139"/>
      <c r="CA667" s="139"/>
      <c r="CB667" s="139"/>
      <c r="CC667" s="139"/>
      <c r="CD667" s="73"/>
      <c r="CE667" s="140"/>
      <c r="CF667" s="140"/>
      <c r="CG667" s="73"/>
      <c r="CH667" s="73"/>
      <c r="CI667" s="73"/>
      <c r="CJ667" s="73"/>
      <c r="CK667" s="73"/>
      <c r="CL667" s="73"/>
      <c r="CM667" s="73"/>
      <c r="CN667" s="73"/>
      <c r="CO667" s="73"/>
      <c r="CP667" s="141"/>
      <c r="CQ667" s="141"/>
      <c r="CR667" s="141"/>
      <c r="CS667" s="141"/>
      <c r="CT667" s="141"/>
      <c r="CU667" s="142"/>
      <c r="CV667" s="142"/>
      <c r="CW667" s="142"/>
      <c r="CX667" s="73"/>
      <c r="CY667" s="73"/>
      <c r="CZ667" s="73"/>
      <c r="DA667" s="73"/>
      <c r="DB667" s="73"/>
      <c r="DC667" s="73"/>
      <c r="DD667" s="73"/>
      <c r="DE667" s="73"/>
      <c r="DF667" s="73"/>
      <c r="DG667" s="73"/>
      <c r="DH667" s="73"/>
      <c r="DI667" s="73"/>
      <c r="DJ667" s="73"/>
      <c r="DK667" s="74"/>
      <c r="DL667" s="143"/>
      <c r="DM667" s="143"/>
      <c r="DN667" s="143"/>
      <c r="DO667" s="144"/>
      <c r="DP667" s="144"/>
      <c r="DQ667" s="75"/>
    </row>
    <row r="668" spans="68:121" ht="22.5" customHeight="1" x14ac:dyDescent="0.3">
      <c r="BY668" s="72"/>
      <c r="BZ668" s="76"/>
      <c r="CA668" s="76"/>
      <c r="CB668" s="76"/>
      <c r="CC668" s="76"/>
      <c r="CD668" s="130" t="s">
        <v>13</v>
      </c>
      <c r="CE668" s="130"/>
      <c r="CF668" s="77">
        <f t="shared" ref="CF668" si="1372">BU666</f>
        <v>4</v>
      </c>
      <c r="CG668" s="78" t="s">
        <v>14</v>
      </c>
      <c r="CH668" s="131" t="str">
        <f t="shared" ref="CH668" ca="1" si="1373">BU667</f>
        <v>Pečky "A"</v>
      </c>
      <c r="CI668" s="131"/>
      <c r="CJ668" s="131"/>
      <c r="CK668" s="131"/>
      <c r="CL668" s="131"/>
      <c r="CM668" s="131"/>
      <c r="CN668" s="131"/>
      <c r="CO668" s="131"/>
      <c r="CP668" s="131"/>
      <c r="CQ668" s="131"/>
      <c r="CR668" s="131"/>
      <c r="CS668" s="131"/>
      <c r="CT668" s="131"/>
      <c r="CU668" s="76"/>
      <c r="CV668" s="76"/>
      <c r="CW668" s="76"/>
      <c r="CX668" s="76"/>
      <c r="CY668" s="76"/>
      <c r="CZ668" s="130" t="s">
        <v>13</v>
      </c>
      <c r="DA668" s="130"/>
      <c r="DB668" s="77">
        <f t="shared" ref="DB668" si="1374">BW666</f>
        <v>13</v>
      </c>
      <c r="DC668" s="78" t="s">
        <v>14</v>
      </c>
      <c r="DD668" s="131" t="str">
        <f t="shared" ref="DD668" ca="1" si="1375">BW667</f>
        <v>Prok.Velikého "B"</v>
      </c>
      <c r="DE668" s="131"/>
      <c r="DF668" s="131"/>
      <c r="DG668" s="131"/>
      <c r="DH668" s="131"/>
      <c r="DI668" s="131"/>
      <c r="DJ668" s="131"/>
      <c r="DK668" s="131"/>
      <c r="DL668" s="131"/>
      <c r="DM668" s="131"/>
      <c r="DN668" s="131"/>
      <c r="DO668" s="131"/>
      <c r="DP668" s="131"/>
      <c r="DQ668" s="75"/>
    </row>
    <row r="669" spans="68:121" ht="22.5" customHeight="1" x14ac:dyDescent="0.3">
      <c r="BY669" s="72"/>
      <c r="BZ669" s="76"/>
      <c r="CA669" s="76"/>
      <c r="CB669" s="76"/>
      <c r="CC669" s="76"/>
      <c r="CD669" s="76"/>
      <c r="CE669" s="76"/>
      <c r="CF669" s="76"/>
      <c r="CG669" s="76"/>
      <c r="CH669" s="76"/>
      <c r="CI669" s="76"/>
      <c r="CJ669" s="76"/>
      <c r="CK669" s="76"/>
      <c r="CL669" s="76"/>
      <c r="CM669" s="76"/>
      <c r="CN669" s="76"/>
      <c r="CO669" s="76"/>
      <c r="CP669" s="76"/>
      <c r="CQ669" s="76"/>
      <c r="CR669" s="76"/>
      <c r="CS669" s="76"/>
      <c r="CT669" s="76"/>
      <c r="CU669" s="76"/>
      <c r="CV669" s="76"/>
      <c r="CW669" s="76"/>
      <c r="CX669" s="76"/>
      <c r="CY669" s="76"/>
      <c r="CZ669" s="76"/>
      <c r="DA669" s="76"/>
      <c r="DB669" s="76"/>
      <c r="DC669" s="76"/>
      <c r="DD669" s="76"/>
      <c r="DE669" s="76"/>
      <c r="DF669" s="76"/>
      <c r="DG669" s="76"/>
      <c r="DH669" s="76"/>
      <c r="DI669" s="76"/>
      <c r="DJ669" s="76"/>
      <c r="DK669" s="79"/>
      <c r="DL669" s="79"/>
      <c r="DM669" s="79"/>
      <c r="DN669" s="79"/>
      <c r="DO669" s="79"/>
      <c r="DP669" s="79"/>
      <c r="DQ669" s="75"/>
    </row>
    <row r="670" spans="68:121" ht="22.5" customHeight="1" x14ac:dyDescent="0.4">
      <c r="BY670" s="72"/>
      <c r="BZ670" s="80" t="s">
        <v>17</v>
      </c>
      <c r="CA670" s="81">
        <f t="shared" ref="CA670" si="1376">CF668</f>
        <v>4</v>
      </c>
      <c r="CB670" s="82" t="s">
        <v>8</v>
      </c>
      <c r="CC670" s="83">
        <v>1</v>
      </c>
      <c r="CD670" s="83">
        <v>2</v>
      </c>
      <c r="CE670" s="83">
        <v>3</v>
      </c>
      <c r="CF670" s="83">
        <v>4</v>
      </c>
      <c r="CG670" s="83">
        <v>5</v>
      </c>
      <c r="CH670" s="83">
        <v>6</v>
      </c>
      <c r="CI670" s="83">
        <v>7</v>
      </c>
      <c r="CJ670" s="83">
        <v>8</v>
      </c>
      <c r="CK670" s="83">
        <v>9</v>
      </c>
      <c r="CL670" s="83">
        <v>10</v>
      </c>
      <c r="CM670" s="83">
        <v>11</v>
      </c>
      <c r="CN670" s="83">
        <v>12</v>
      </c>
      <c r="CO670" s="83">
        <v>13</v>
      </c>
      <c r="CP670" s="83">
        <v>14</v>
      </c>
      <c r="CQ670" s="83">
        <v>15</v>
      </c>
      <c r="CR670" s="83">
        <v>16</v>
      </c>
      <c r="CS670" s="83">
        <v>17</v>
      </c>
      <c r="CT670" s="83">
        <v>18</v>
      </c>
      <c r="CU670" s="83">
        <v>19</v>
      </c>
      <c r="CV670" s="83">
        <v>20</v>
      </c>
      <c r="CW670" s="83">
        <v>21</v>
      </c>
      <c r="CX670" s="83">
        <v>22</v>
      </c>
      <c r="CY670" s="83">
        <v>23</v>
      </c>
      <c r="CZ670" s="83">
        <v>24</v>
      </c>
      <c r="DA670" s="83">
        <v>25</v>
      </c>
      <c r="DB670" s="83">
        <v>26</v>
      </c>
      <c r="DC670" s="83">
        <v>27</v>
      </c>
      <c r="DD670" s="83">
        <v>28</v>
      </c>
      <c r="DE670" s="83">
        <v>29</v>
      </c>
      <c r="DF670" s="83">
        <v>30</v>
      </c>
      <c r="DG670" s="83">
        <v>31</v>
      </c>
      <c r="DH670" s="83">
        <v>32</v>
      </c>
      <c r="DI670" s="83">
        <v>33</v>
      </c>
      <c r="DJ670" s="83">
        <v>34</v>
      </c>
      <c r="DK670" s="84">
        <v>35</v>
      </c>
      <c r="DL670" s="84">
        <v>36</v>
      </c>
      <c r="DM670" s="84">
        <v>37</v>
      </c>
      <c r="DN670" s="84">
        <v>38</v>
      </c>
      <c r="DO670" s="84">
        <v>39</v>
      </c>
      <c r="DP670" s="84">
        <v>40</v>
      </c>
      <c r="DQ670" s="75"/>
    </row>
    <row r="671" spans="68:121" ht="22.5" customHeight="1" x14ac:dyDescent="0.3">
      <c r="BY671" s="72"/>
      <c r="BZ671" s="85"/>
      <c r="CA671" s="86"/>
      <c r="CB671" s="87"/>
      <c r="CC671" s="88"/>
      <c r="CD671" s="88"/>
      <c r="CE671" s="88"/>
      <c r="CF671" s="88"/>
      <c r="CG671" s="88"/>
      <c r="CH671" s="88"/>
      <c r="CI671" s="88"/>
      <c r="CJ671" s="88"/>
      <c r="CK671" s="88"/>
      <c r="CL671" s="88"/>
      <c r="CM671" s="88"/>
      <c r="CN671" s="88"/>
      <c r="CO671" s="88"/>
      <c r="CP671" s="88"/>
      <c r="CQ671" s="88"/>
      <c r="CR671" s="88"/>
      <c r="CS671" s="88"/>
      <c r="CT671" s="88"/>
      <c r="CU671" s="88"/>
      <c r="CV671" s="88"/>
      <c r="CW671" s="88"/>
      <c r="CX671" s="88"/>
      <c r="CY671" s="88"/>
      <c r="CZ671" s="88"/>
      <c r="DA671" s="88"/>
      <c r="DB671" s="88"/>
      <c r="DC671" s="88"/>
      <c r="DD671" s="88"/>
      <c r="DE671" s="88"/>
      <c r="DF671" s="88"/>
      <c r="DG671" s="88"/>
      <c r="DH671" s="88"/>
      <c r="DI671" s="88"/>
      <c r="DJ671" s="88"/>
      <c r="DK671" s="89"/>
      <c r="DL671" s="89"/>
      <c r="DM671" s="89"/>
      <c r="DN671" s="89"/>
      <c r="DO671" s="89"/>
      <c r="DP671" s="89"/>
      <c r="DQ671" s="75"/>
    </row>
    <row r="672" spans="68:121" ht="22.5" customHeight="1" x14ac:dyDescent="0.4">
      <c r="BY672" s="72"/>
      <c r="BZ672" s="90" t="s">
        <v>17</v>
      </c>
      <c r="CA672" s="91">
        <f t="shared" ref="CA672" si="1377">DB668</f>
        <v>13</v>
      </c>
      <c r="CB672" s="92" t="s">
        <v>8</v>
      </c>
      <c r="CC672" s="83">
        <v>1</v>
      </c>
      <c r="CD672" s="83">
        <v>2</v>
      </c>
      <c r="CE672" s="83">
        <v>3</v>
      </c>
      <c r="CF672" s="83">
        <v>4</v>
      </c>
      <c r="CG672" s="83">
        <v>5</v>
      </c>
      <c r="CH672" s="83">
        <v>6</v>
      </c>
      <c r="CI672" s="83">
        <v>7</v>
      </c>
      <c r="CJ672" s="83">
        <v>8</v>
      </c>
      <c r="CK672" s="83">
        <v>9</v>
      </c>
      <c r="CL672" s="83">
        <v>10</v>
      </c>
      <c r="CM672" s="83">
        <v>11</v>
      </c>
      <c r="CN672" s="83">
        <v>12</v>
      </c>
      <c r="CO672" s="83">
        <v>13</v>
      </c>
      <c r="CP672" s="83">
        <v>14</v>
      </c>
      <c r="CQ672" s="83">
        <v>15</v>
      </c>
      <c r="CR672" s="83">
        <v>16</v>
      </c>
      <c r="CS672" s="83">
        <v>17</v>
      </c>
      <c r="CT672" s="83">
        <v>18</v>
      </c>
      <c r="CU672" s="83">
        <v>19</v>
      </c>
      <c r="CV672" s="83">
        <v>20</v>
      </c>
      <c r="CW672" s="83">
        <v>21</v>
      </c>
      <c r="CX672" s="83">
        <v>22</v>
      </c>
      <c r="CY672" s="83">
        <v>23</v>
      </c>
      <c r="CZ672" s="83">
        <v>24</v>
      </c>
      <c r="DA672" s="83">
        <v>25</v>
      </c>
      <c r="DB672" s="83">
        <v>26</v>
      </c>
      <c r="DC672" s="83">
        <v>27</v>
      </c>
      <c r="DD672" s="83">
        <v>28</v>
      </c>
      <c r="DE672" s="83">
        <v>29</v>
      </c>
      <c r="DF672" s="83">
        <v>30</v>
      </c>
      <c r="DG672" s="83">
        <v>31</v>
      </c>
      <c r="DH672" s="83">
        <v>32</v>
      </c>
      <c r="DI672" s="83">
        <v>33</v>
      </c>
      <c r="DJ672" s="83">
        <v>34</v>
      </c>
      <c r="DK672" s="84">
        <v>35</v>
      </c>
      <c r="DL672" s="84">
        <v>36</v>
      </c>
      <c r="DM672" s="84">
        <v>37</v>
      </c>
      <c r="DN672" s="84">
        <v>38</v>
      </c>
      <c r="DO672" s="84">
        <v>39</v>
      </c>
      <c r="DP672" s="84">
        <v>40</v>
      </c>
      <c r="DQ672" s="75"/>
    </row>
    <row r="673" spans="68:121" ht="22.5" customHeight="1" thickBot="1" x14ac:dyDescent="0.35">
      <c r="BY673" s="93"/>
      <c r="BZ673" s="94"/>
      <c r="CA673" s="94"/>
      <c r="CB673" s="94"/>
      <c r="CC673" s="94"/>
      <c r="CD673" s="94"/>
      <c r="CE673" s="94"/>
      <c r="CF673" s="94"/>
      <c r="CG673" s="94"/>
      <c r="CH673" s="94"/>
      <c r="CI673" s="94"/>
      <c r="CJ673" s="94"/>
      <c r="CK673" s="94"/>
      <c r="CL673" s="94"/>
      <c r="CM673" s="94"/>
      <c r="CN673" s="94"/>
      <c r="CO673" s="94"/>
      <c r="CP673" s="94"/>
      <c r="CQ673" s="94"/>
      <c r="CR673" s="94"/>
      <c r="CS673" s="94"/>
      <c r="CT673" s="94"/>
      <c r="CU673" s="94"/>
      <c r="CV673" s="94"/>
      <c r="CW673" s="94"/>
      <c r="CX673" s="94"/>
      <c r="CY673" s="94"/>
      <c r="CZ673" s="94"/>
      <c r="DA673" s="94"/>
      <c r="DB673" s="94"/>
      <c r="DC673" s="94"/>
      <c r="DD673" s="94"/>
      <c r="DE673" s="94"/>
      <c r="DF673" s="94"/>
      <c r="DG673" s="94"/>
      <c r="DH673" s="94"/>
      <c r="DI673" s="94"/>
      <c r="DJ673" s="94"/>
      <c r="DK673" s="94"/>
      <c r="DL673" s="94"/>
      <c r="DM673" s="94"/>
      <c r="DN673" s="94"/>
      <c r="DO673" s="94"/>
      <c r="DP673" s="94"/>
      <c r="DQ673" s="95"/>
    </row>
    <row r="674" spans="68:121" ht="22.5" customHeight="1" thickTop="1" x14ac:dyDescent="0.35">
      <c r="BY674" s="137">
        <f t="shared" ref="BY674" si="1378">BQ675</f>
        <v>0.45833333333333359</v>
      </c>
      <c r="BZ674" s="138"/>
      <c r="CA674" s="69"/>
      <c r="CB674" s="69"/>
      <c r="CC674" s="69"/>
      <c r="CD674" s="69"/>
      <c r="CE674" s="69"/>
      <c r="CF674" s="69"/>
      <c r="CG674" s="69"/>
      <c r="CH674" s="69"/>
      <c r="CI674" s="69"/>
      <c r="CJ674" s="69"/>
      <c r="CK674" s="69"/>
      <c r="CL674" s="69"/>
      <c r="CM674" s="69"/>
      <c r="CN674" s="69"/>
      <c r="CO674" s="69"/>
      <c r="CP674" s="69"/>
      <c r="CQ674" s="69"/>
      <c r="CR674" s="69"/>
      <c r="CS674" s="69"/>
      <c r="CT674" s="69"/>
      <c r="CU674" s="69"/>
      <c r="CV674" s="69"/>
      <c r="CW674" s="69"/>
      <c r="CX674" s="69"/>
      <c r="CY674" s="69"/>
      <c r="CZ674" s="69"/>
      <c r="DA674" s="69"/>
      <c r="DB674" s="69"/>
      <c r="DC674" s="69"/>
      <c r="DD674" s="69"/>
      <c r="DE674" s="69"/>
      <c r="DF674" s="69"/>
      <c r="DG674" s="69"/>
      <c r="DH674" s="69"/>
      <c r="DI674" s="69"/>
      <c r="DJ674" s="69"/>
      <c r="DK674" s="69"/>
      <c r="DL674" s="69"/>
      <c r="DM674" s="70"/>
      <c r="DN674" s="70" t="s">
        <v>37</v>
      </c>
      <c r="DO674" s="69"/>
      <c r="DP674" s="70" t="str">
        <f t="shared" ref="DP674" si="1379">BT676</f>
        <v>C</v>
      </c>
      <c r="DQ674" s="71"/>
    </row>
    <row r="675" spans="68:121" ht="22.5" customHeight="1" x14ac:dyDescent="0.3">
      <c r="BP675" t="str">
        <f t="shared" ref="BP675:BW676" si="1380">Q51</f>
        <v>11. KOLO</v>
      </c>
      <c r="BQ675">
        <f t="shared" si="1380"/>
        <v>0.45833333333333359</v>
      </c>
      <c r="BR675">
        <f t="shared" si="1380"/>
        <v>64</v>
      </c>
      <c r="BS675" t="str">
        <f t="shared" si="1380"/>
        <v>HŘIŠTĚ</v>
      </c>
      <c r="BT675" t="str">
        <f t="shared" si="1380"/>
        <v>skupina</v>
      </c>
      <c r="BU675">
        <f t="shared" si="1380"/>
        <v>3</v>
      </c>
      <c r="BV675" t="str">
        <f t="shared" si="1380"/>
        <v>:</v>
      </c>
      <c r="BW675">
        <f t="shared" si="1380"/>
        <v>11</v>
      </c>
      <c r="BY675" s="72"/>
      <c r="BZ675" s="139" t="str">
        <f t="shared" ref="BZ675" si="1381">BP675</f>
        <v>11. KOLO</v>
      </c>
      <c r="CA675" s="139"/>
      <c r="CB675" s="139"/>
      <c r="CC675" s="139"/>
      <c r="CD675" s="73"/>
      <c r="CE675" s="140"/>
      <c r="CF675" s="140"/>
      <c r="CG675" s="73"/>
      <c r="CH675" s="73"/>
      <c r="CI675" s="73"/>
      <c r="CJ675" s="73"/>
      <c r="CK675" s="73"/>
      <c r="CL675" s="73"/>
      <c r="CM675" s="73"/>
      <c r="CN675" s="73"/>
      <c r="CO675" s="73"/>
      <c r="CP675" s="141">
        <f t="shared" ref="CP675" si="1382">BR675</f>
        <v>64</v>
      </c>
      <c r="CQ675" s="141"/>
      <c r="CR675" s="141"/>
      <c r="CS675" s="141"/>
      <c r="CT675" s="141"/>
      <c r="CU675" s="142" t="s">
        <v>9</v>
      </c>
      <c r="CV675" s="142"/>
      <c r="CW675" s="142"/>
      <c r="CX675" s="73"/>
      <c r="CY675" s="73"/>
      <c r="CZ675" s="73"/>
      <c r="DA675" s="73"/>
      <c r="DB675" s="73"/>
      <c r="DC675" s="73"/>
      <c r="DD675" s="73"/>
      <c r="DE675" s="73"/>
      <c r="DF675" s="73"/>
      <c r="DG675" s="73"/>
      <c r="DH675" s="73"/>
      <c r="DI675" s="73"/>
      <c r="DJ675" s="73"/>
      <c r="DK675" s="74"/>
      <c r="DL675" s="143" t="s">
        <v>10</v>
      </c>
      <c r="DM675" s="143"/>
      <c r="DN675" s="143"/>
      <c r="DO675" s="144">
        <f t="shared" ref="DO675" si="1383">BS676</f>
        <v>4</v>
      </c>
      <c r="DP675" s="144"/>
      <c r="DQ675" s="75"/>
    </row>
    <row r="676" spans="68:121" ht="22.5" customHeight="1" x14ac:dyDescent="0.3">
      <c r="BP676">
        <f t="shared" si="1380"/>
        <v>0</v>
      </c>
      <c r="BQ676">
        <f t="shared" si="1380"/>
        <v>0</v>
      </c>
      <c r="BR676" t="str">
        <f t="shared" si="1380"/>
        <v>zápas</v>
      </c>
      <c r="BS676">
        <f t="shared" si="1380"/>
        <v>4</v>
      </c>
      <c r="BT676" t="str">
        <f t="shared" si="1380"/>
        <v>C</v>
      </c>
      <c r="BU676" t="str">
        <f t="shared" ca="1" si="1380"/>
        <v>Prok.Velikého "A"</v>
      </c>
      <c r="BV676">
        <f t="shared" si="1380"/>
        <v>0</v>
      </c>
      <c r="BW676" t="str">
        <f t="shared" ca="1" si="1380"/>
        <v>Veltruby "A"</v>
      </c>
      <c r="BY676" s="72"/>
      <c r="BZ676" s="139"/>
      <c r="CA676" s="139"/>
      <c r="CB676" s="139"/>
      <c r="CC676" s="139"/>
      <c r="CD676" s="73"/>
      <c r="CE676" s="140"/>
      <c r="CF676" s="140"/>
      <c r="CG676" s="73"/>
      <c r="CH676" s="73"/>
      <c r="CI676" s="73"/>
      <c r="CJ676" s="73"/>
      <c r="CK676" s="73"/>
      <c r="CL676" s="73"/>
      <c r="CM676" s="73"/>
      <c r="CN676" s="73"/>
      <c r="CO676" s="73"/>
      <c r="CP676" s="141"/>
      <c r="CQ676" s="141"/>
      <c r="CR676" s="141"/>
      <c r="CS676" s="141"/>
      <c r="CT676" s="141"/>
      <c r="CU676" s="142"/>
      <c r="CV676" s="142"/>
      <c r="CW676" s="142"/>
      <c r="CX676" s="73"/>
      <c r="CY676" s="73"/>
      <c r="CZ676" s="73"/>
      <c r="DA676" s="73"/>
      <c r="DB676" s="73"/>
      <c r="DC676" s="73"/>
      <c r="DD676" s="73"/>
      <c r="DE676" s="73"/>
      <c r="DF676" s="73"/>
      <c r="DG676" s="73"/>
      <c r="DH676" s="73"/>
      <c r="DI676" s="73"/>
      <c r="DJ676" s="73"/>
      <c r="DK676" s="74"/>
      <c r="DL676" s="143"/>
      <c r="DM676" s="143"/>
      <c r="DN676" s="143"/>
      <c r="DO676" s="144"/>
      <c r="DP676" s="144"/>
      <c r="DQ676" s="75"/>
    </row>
    <row r="677" spans="68:121" ht="22.5" customHeight="1" x14ac:dyDescent="0.3">
      <c r="BY677" s="72"/>
      <c r="BZ677" s="76"/>
      <c r="CA677" s="76"/>
      <c r="CB677" s="76"/>
      <c r="CC677" s="76"/>
      <c r="CD677" s="130" t="s">
        <v>13</v>
      </c>
      <c r="CE677" s="130"/>
      <c r="CF677" s="77">
        <f t="shared" ref="CF677" si="1384">BU675</f>
        <v>3</v>
      </c>
      <c r="CG677" s="78" t="s">
        <v>14</v>
      </c>
      <c r="CH677" s="131" t="str">
        <f t="shared" ref="CH677" ca="1" si="1385">BU676</f>
        <v>Prok.Velikého "A"</v>
      </c>
      <c r="CI677" s="131"/>
      <c r="CJ677" s="131"/>
      <c r="CK677" s="131"/>
      <c r="CL677" s="131"/>
      <c r="CM677" s="131"/>
      <c r="CN677" s="131"/>
      <c r="CO677" s="131"/>
      <c r="CP677" s="131"/>
      <c r="CQ677" s="131"/>
      <c r="CR677" s="131"/>
      <c r="CS677" s="131"/>
      <c r="CT677" s="131"/>
      <c r="CU677" s="76"/>
      <c r="CV677" s="76"/>
      <c r="CW677" s="76"/>
      <c r="CX677" s="76"/>
      <c r="CY677" s="76"/>
      <c r="CZ677" s="130" t="s">
        <v>13</v>
      </c>
      <c r="DA677" s="130"/>
      <c r="DB677" s="77">
        <f t="shared" ref="DB677" si="1386">BW675</f>
        <v>11</v>
      </c>
      <c r="DC677" s="78" t="s">
        <v>14</v>
      </c>
      <c r="DD677" s="131" t="str">
        <f t="shared" ref="DD677" ca="1" si="1387">BW676</f>
        <v>Veltruby "A"</v>
      </c>
      <c r="DE677" s="131"/>
      <c r="DF677" s="131"/>
      <c r="DG677" s="131"/>
      <c r="DH677" s="131"/>
      <c r="DI677" s="131"/>
      <c r="DJ677" s="131"/>
      <c r="DK677" s="131"/>
      <c r="DL677" s="131"/>
      <c r="DM677" s="131"/>
      <c r="DN677" s="131"/>
      <c r="DO677" s="131"/>
      <c r="DP677" s="131"/>
      <c r="DQ677" s="75"/>
    </row>
    <row r="678" spans="68:121" ht="22.5" customHeight="1" x14ac:dyDescent="0.3">
      <c r="BY678" s="72"/>
      <c r="BZ678" s="76"/>
      <c r="CA678" s="76"/>
      <c r="CB678" s="76"/>
      <c r="CC678" s="76"/>
      <c r="CD678" s="76"/>
      <c r="CE678" s="76"/>
      <c r="CF678" s="76"/>
      <c r="CG678" s="76"/>
      <c r="CH678" s="76"/>
      <c r="CI678" s="76"/>
      <c r="CJ678" s="76"/>
      <c r="CK678" s="76"/>
      <c r="CL678" s="76"/>
      <c r="CM678" s="76"/>
      <c r="CN678" s="76"/>
      <c r="CO678" s="76"/>
      <c r="CP678" s="76"/>
      <c r="CQ678" s="76"/>
      <c r="CR678" s="76"/>
      <c r="CS678" s="76"/>
      <c r="CT678" s="76"/>
      <c r="CU678" s="76"/>
      <c r="CV678" s="76"/>
      <c r="CW678" s="76"/>
      <c r="CX678" s="76"/>
      <c r="CY678" s="76"/>
      <c r="CZ678" s="76"/>
      <c r="DA678" s="76"/>
      <c r="DB678" s="76"/>
      <c r="DC678" s="76"/>
      <c r="DD678" s="76"/>
      <c r="DE678" s="76"/>
      <c r="DF678" s="76"/>
      <c r="DG678" s="76"/>
      <c r="DH678" s="76"/>
      <c r="DI678" s="76"/>
      <c r="DJ678" s="76"/>
      <c r="DK678" s="79"/>
      <c r="DL678" s="79"/>
      <c r="DM678" s="79"/>
      <c r="DN678" s="79"/>
      <c r="DO678" s="79"/>
      <c r="DP678" s="79"/>
      <c r="DQ678" s="75"/>
    </row>
    <row r="679" spans="68:121" ht="22.5" customHeight="1" x14ac:dyDescent="0.4">
      <c r="BY679" s="72"/>
      <c r="BZ679" s="80" t="s">
        <v>17</v>
      </c>
      <c r="CA679" s="81">
        <f t="shared" ref="CA679" si="1388">CF677</f>
        <v>3</v>
      </c>
      <c r="CB679" s="82" t="s">
        <v>8</v>
      </c>
      <c r="CC679" s="83">
        <v>1</v>
      </c>
      <c r="CD679" s="83">
        <v>2</v>
      </c>
      <c r="CE679" s="83">
        <v>3</v>
      </c>
      <c r="CF679" s="83">
        <v>4</v>
      </c>
      <c r="CG679" s="83">
        <v>5</v>
      </c>
      <c r="CH679" s="83">
        <v>6</v>
      </c>
      <c r="CI679" s="83">
        <v>7</v>
      </c>
      <c r="CJ679" s="83">
        <v>8</v>
      </c>
      <c r="CK679" s="83">
        <v>9</v>
      </c>
      <c r="CL679" s="83">
        <v>10</v>
      </c>
      <c r="CM679" s="83">
        <v>11</v>
      </c>
      <c r="CN679" s="83">
        <v>12</v>
      </c>
      <c r="CO679" s="83">
        <v>13</v>
      </c>
      <c r="CP679" s="83">
        <v>14</v>
      </c>
      <c r="CQ679" s="83">
        <v>15</v>
      </c>
      <c r="CR679" s="83">
        <v>16</v>
      </c>
      <c r="CS679" s="83">
        <v>17</v>
      </c>
      <c r="CT679" s="83">
        <v>18</v>
      </c>
      <c r="CU679" s="83">
        <v>19</v>
      </c>
      <c r="CV679" s="83">
        <v>20</v>
      </c>
      <c r="CW679" s="83">
        <v>21</v>
      </c>
      <c r="CX679" s="83">
        <v>22</v>
      </c>
      <c r="CY679" s="83">
        <v>23</v>
      </c>
      <c r="CZ679" s="83">
        <v>24</v>
      </c>
      <c r="DA679" s="83">
        <v>25</v>
      </c>
      <c r="DB679" s="83">
        <v>26</v>
      </c>
      <c r="DC679" s="83">
        <v>27</v>
      </c>
      <c r="DD679" s="83">
        <v>28</v>
      </c>
      <c r="DE679" s="83">
        <v>29</v>
      </c>
      <c r="DF679" s="83">
        <v>30</v>
      </c>
      <c r="DG679" s="83">
        <v>31</v>
      </c>
      <c r="DH679" s="83">
        <v>32</v>
      </c>
      <c r="DI679" s="83">
        <v>33</v>
      </c>
      <c r="DJ679" s="83">
        <v>34</v>
      </c>
      <c r="DK679" s="84">
        <v>35</v>
      </c>
      <c r="DL679" s="84">
        <v>36</v>
      </c>
      <c r="DM679" s="84">
        <v>37</v>
      </c>
      <c r="DN679" s="84">
        <v>38</v>
      </c>
      <c r="DO679" s="84">
        <v>39</v>
      </c>
      <c r="DP679" s="84">
        <v>40</v>
      </c>
      <c r="DQ679" s="75"/>
    </row>
    <row r="680" spans="68:121" ht="22.5" customHeight="1" x14ac:dyDescent="0.3">
      <c r="BY680" s="72"/>
      <c r="BZ680" s="85"/>
      <c r="CA680" s="86"/>
      <c r="CB680" s="87"/>
      <c r="CC680" s="88"/>
      <c r="CD680" s="88"/>
      <c r="CE680" s="88"/>
      <c r="CF680" s="88"/>
      <c r="CG680" s="88"/>
      <c r="CH680" s="88"/>
      <c r="CI680" s="88"/>
      <c r="CJ680" s="88"/>
      <c r="CK680" s="88"/>
      <c r="CL680" s="88"/>
      <c r="CM680" s="88"/>
      <c r="CN680" s="88"/>
      <c r="CO680" s="88"/>
      <c r="CP680" s="88"/>
      <c r="CQ680" s="88"/>
      <c r="CR680" s="88"/>
      <c r="CS680" s="88"/>
      <c r="CT680" s="88"/>
      <c r="CU680" s="88"/>
      <c r="CV680" s="88"/>
      <c r="CW680" s="88"/>
      <c r="CX680" s="88"/>
      <c r="CY680" s="88"/>
      <c r="CZ680" s="88"/>
      <c r="DA680" s="88"/>
      <c r="DB680" s="88"/>
      <c r="DC680" s="88"/>
      <c r="DD680" s="88"/>
      <c r="DE680" s="88"/>
      <c r="DF680" s="88"/>
      <c r="DG680" s="88"/>
      <c r="DH680" s="88"/>
      <c r="DI680" s="88"/>
      <c r="DJ680" s="88"/>
      <c r="DK680" s="89"/>
      <c r="DL680" s="89"/>
      <c r="DM680" s="89"/>
      <c r="DN680" s="89"/>
      <c r="DO680" s="89"/>
      <c r="DP680" s="89"/>
      <c r="DQ680" s="75"/>
    </row>
    <row r="681" spans="68:121" ht="22.5" customHeight="1" x14ac:dyDescent="0.4">
      <c r="BY681" s="72"/>
      <c r="BZ681" s="90" t="s">
        <v>17</v>
      </c>
      <c r="CA681" s="91">
        <f t="shared" ref="CA681" si="1389">DB677</f>
        <v>11</v>
      </c>
      <c r="CB681" s="92" t="s">
        <v>8</v>
      </c>
      <c r="CC681" s="83">
        <v>1</v>
      </c>
      <c r="CD681" s="83">
        <v>2</v>
      </c>
      <c r="CE681" s="83">
        <v>3</v>
      </c>
      <c r="CF681" s="83">
        <v>4</v>
      </c>
      <c r="CG681" s="83">
        <v>5</v>
      </c>
      <c r="CH681" s="83">
        <v>6</v>
      </c>
      <c r="CI681" s="83">
        <v>7</v>
      </c>
      <c r="CJ681" s="83">
        <v>8</v>
      </c>
      <c r="CK681" s="83">
        <v>9</v>
      </c>
      <c r="CL681" s="83">
        <v>10</v>
      </c>
      <c r="CM681" s="83">
        <v>11</v>
      </c>
      <c r="CN681" s="83">
        <v>12</v>
      </c>
      <c r="CO681" s="83">
        <v>13</v>
      </c>
      <c r="CP681" s="83">
        <v>14</v>
      </c>
      <c r="CQ681" s="83">
        <v>15</v>
      </c>
      <c r="CR681" s="83">
        <v>16</v>
      </c>
      <c r="CS681" s="83">
        <v>17</v>
      </c>
      <c r="CT681" s="83">
        <v>18</v>
      </c>
      <c r="CU681" s="83">
        <v>19</v>
      </c>
      <c r="CV681" s="83">
        <v>20</v>
      </c>
      <c r="CW681" s="83">
        <v>21</v>
      </c>
      <c r="CX681" s="83">
        <v>22</v>
      </c>
      <c r="CY681" s="83">
        <v>23</v>
      </c>
      <c r="CZ681" s="83">
        <v>24</v>
      </c>
      <c r="DA681" s="83">
        <v>25</v>
      </c>
      <c r="DB681" s="83">
        <v>26</v>
      </c>
      <c r="DC681" s="83">
        <v>27</v>
      </c>
      <c r="DD681" s="83">
        <v>28</v>
      </c>
      <c r="DE681" s="83">
        <v>29</v>
      </c>
      <c r="DF681" s="83">
        <v>30</v>
      </c>
      <c r="DG681" s="83">
        <v>31</v>
      </c>
      <c r="DH681" s="83">
        <v>32</v>
      </c>
      <c r="DI681" s="83">
        <v>33</v>
      </c>
      <c r="DJ681" s="83">
        <v>34</v>
      </c>
      <c r="DK681" s="84">
        <v>35</v>
      </c>
      <c r="DL681" s="84">
        <v>36</v>
      </c>
      <c r="DM681" s="84">
        <v>37</v>
      </c>
      <c r="DN681" s="84">
        <v>38</v>
      </c>
      <c r="DO681" s="84">
        <v>39</v>
      </c>
      <c r="DP681" s="84">
        <v>40</v>
      </c>
      <c r="DQ681" s="75"/>
    </row>
    <row r="682" spans="68:121" ht="22.5" customHeight="1" thickBot="1" x14ac:dyDescent="0.35">
      <c r="BY682" s="93"/>
      <c r="BZ682" s="94"/>
      <c r="CA682" s="94"/>
      <c r="CB682" s="94"/>
      <c r="CC682" s="94"/>
      <c r="CD682" s="94"/>
      <c r="CE682" s="94"/>
      <c r="CF682" s="94"/>
      <c r="CG682" s="94"/>
      <c r="CH682" s="94"/>
      <c r="CI682" s="94"/>
      <c r="CJ682" s="94"/>
      <c r="CK682" s="94"/>
      <c r="CL682" s="94"/>
      <c r="CM682" s="94"/>
      <c r="CN682" s="94"/>
      <c r="CO682" s="94"/>
      <c r="CP682" s="94"/>
      <c r="CQ682" s="94"/>
      <c r="CR682" s="94"/>
      <c r="CS682" s="94"/>
      <c r="CT682" s="94"/>
      <c r="CU682" s="94"/>
      <c r="CV682" s="94"/>
      <c r="CW682" s="94"/>
      <c r="CX682" s="94"/>
      <c r="CY682" s="94"/>
      <c r="CZ682" s="94"/>
      <c r="DA682" s="94"/>
      <c r="DB682" s="94"/>
      <c r="DC682" s="94"/>
      <c r="DD682" s="94"/>
      <c r="DE682" s="94"/>
      <c r="DF682" s="94"/>
      <c r="DG682" s="94"/>
      <c r="DH682" s="94"/>
      <c r="DI682" s="94"/>
      <c r="DJ682" s="94"/>
      <c r="DK682" s="94"/>
      <c r="DL682" s="94"/>
      <c r="DM682" s="94"/>
      <c r="DN682" s="94"/>
      <c r="DO682" s="94"/>
      <c r="DP682" s="94"/>
      <c r="DQ682" s="95"/>
    </row>
    <row r="683" spans="68:121" ht="22.5" customHeight="1" thickTop="1" x14ac:dyDescent="0.35">
      <c r="BY683" s="137">
        <f t="shared" ref="BY683" si="1390">BQ684</f>
        <v>0.46666666666666695</v>
      </c>
      <c r="BZ683" s="138"/>
      <c r="CA683" s="69"/>
      <c r="CB683" s="69"/>
      <c r="CC683" s="69"/>
      <c r="CD683" s="69"/>
      <c r="CE683" s="69"/>
      <c r="CF683" s="69"/>
      <c r="CG683" s="69"/>
      <c r="CH683" s="69"/>
      <c r="CI683" s="69"/>
      <c r="CJ683" s="69"/>
      <c r="CK683" s="69"/>
      <c r="CL683" s="69"/>
      <c r="CM683" s="69"/>
      <c r="CN683" s="69"/>
      <c r="CO683" s="69"/>
      <c r="CP683" s="69"/>
      <c r="CQ683" s="69"/>
      <c r="CR683" s="69"/>
      <c r="CS683" s="69"/>
      <c r="CT683" s="69"/>
      <c r="CU683" s="69"/>
      <c r="CV683" s="69"/>
      <c r="CW683" s="69"/>
      <c r="CX683" s="69"/>
      <c r="CY683" s="69"/>
      <c r="CZ683" s="69"/>
      <c r="DA683" s="69"/>
      <c r="DB683" s="69"/>
      <c r="DC683" s="69"/>
      <c r="DD683" s="69"/>
      <c r="DE683" s="69"/>
      <c r="DF683" s="69"/>
      <c r="DG683" s="69"/>
      <c r="DH683" s="69"/>
      <c r="DI683" s="69"/>
      <c r="DJ683" s="69"/>
      <c r="DK683" s="69"/>
      <c r="DL683" s="69"/>
      <c r="DM683" s="70"/>
      <c r="DN683" s="70" t="s">
        <v>37</v>
      </c>
      <c r="DO683" s="69"/>
      <c r="DP683" s="70" t="str">
        <f t="shared" ref="DP683" si="1391">BT685</f>
        <v>D</v>
      </c>
      <c r="DQ683" s="71"/>
    </row>
    <row r="684" spans="68:121" ht="22.5" customHeight="1" x14ac:dyDescent="0.3">
      <c r="BP684" t="str">
        <f t="shared" ref="BP684:BW685" si="1392">Q53</f>
        <v>12. KOLO</v>
      </c>
      <c r="BQ684">
        <f t="shared" si="1392"/>
        <v>0.46666666666666695</v>
      </c>
      <c r="BR684">
        <f t="shared" si="1392"/>
        <v>70</v>
      </c>
      <c r="BS684" t="str">
        <f t="shared" si="1392"/>
        <v>HŘIŠTĚ</v>
      </c>
      <c r="BT684" t="str">
        <f t="shared" si="1392"/>
        <v>skupina</v>
      </c>
      <c r="BU684">
        <f t="shared" si="1392"/>
        <v>13</v>
      </c>
      <c r="BV684" t="str">
        <f t="shared" si="1392"/>
        <v>:</v>
      </c>
      <c r="BW684">
        <f t="shared" si="1392"/>
        <v>21</v>
      </c>
      <c r="BY684" s="72"/>
      <c r="BZ684" s="139" t="str">
        <f t="shared" ref="BZ684" si="1393">BP684</f>
        <v>12. KOLO</v>
      </c>
      <c r="CA684" s="139"/>
      <c r="CB684" s="139"/>
      <c r="CC684" s="139"/>
      <c r="CD684" s="73"/>
      <c r="CE684" s="140"/>
      <c r="CF684" s="140"/>
      <c r="CG684" s="73"/>
      <c r="CH684" s="73"/>
      <c r="CI684" s="73"/>
      <c r="CJ684" s="73"/>
      <c r="CK684" s="73"/>
      <c r="CL684" s="73"/>
      <c r="CM684" s="73"/>
      <c r="CN684" s="73"/>
      <c r="CO684" s="73"/>
      <c r="CP684" s="141">
        <f t="shared" ref="CP684" si="1394">BR684</f>
        <v>70</v>
      </c>
      <c r="CQ684" s="141"/>
      <c r="CR684" s="141"/>
      <c r="CS684" s="141"/>
      <c r="CT684" s="141"/>
      <c r="CU684" s="142" t="s">
        <v>9</v>
      </c>
      <c r="CV684" s="142"/>
      <c r="CW684" s="142"/>
      <c r="CX684" s="73"/>
      <c r="CY684" s="73"/>
      <c r="CZ684" s="73"/>
      <c r="DA684" s="73"/>
      <c r="DB684" s="73"/>
      <c r="DC684" s="73"/>
      <c r="DD684" s="73"/>
      <c r="DE684" s="73"/>
      <c r="DF684" s="73"/>
      <c r="DG684" s="73"/>
      <c r="DH684" s="73"/>
      <c r="DI684" s="73"/>
      <c r="DJ684" s="73"/>
      <c r="DK684" s="74"/>
      <c r="DL684" s="143" t="s">
        <v>10</v>
      </c>
      <c r="DM684" s="143"/>
      <c r="DN684" s="143"/>
      <c r="DO684" s="144">
        <f t="shared" ref="DO684" si="1395">BS685</f>
        <v>4</v>
      </c>
      <c r="DP684" s="144"/>
      <c r="DQ684" s="75"/>
    </row>
    <row r="685" spans="68:121" ht="22.5" customHeight="1" x14ac:dyDescent="0.3">
      <c r="BP685">
        <f t="shared" si="1392"/>
        <v>0</v>
      </c>
      <c r="BQ685">
        <f t="shared" si="1392"/>
        <v>0</v>
      </c>
      <c r="BR685" t="str">
        <f t="shared" si="1392"/>
        <v>zápas</v>
      </c>
      <c r="BS685">
        <f t="shared" si="1392"/>
        <v>4</v>
      </c>
      <c r="BT685" t="str">
        <f t="shared" si="1392"/>
        <v>D</v>
      </c>
      <c r="BU685" t="str">
        <f t="shared" ca="1" si="1392"/>
        <v>Prok.Velikého "B"</v>
      </c>
      <c r="BV685">
        <f t="shared" si="1392"/>
        <v>0</v>
      </c>
      <c r="BW685" t="str">
        <f t="shared" ca="1" si="1392"/>
        <v>Veltruby "B"</v>
      </c>
      <c r="BY685" s="72"/>
      <c r="BZ685" s="139"/>
      <c r="CA685" s="139"/>
      <c r="CB685" s="139"/>
      <c r="CC685" s="139"/>
      <c r="CD685" s="73"/>
      <c r="CE685" s="140"/>
      <c r="CF685" s="140"/>
      <c r="CG685" s="73"/>
      <c r="CH685" s="73"/>
      <c r="CI685" s="73"/>
      <c r="CJ685" s="73"/>
      <c r="CK685" s="73"/>
      <c r="CL685" s="73"/>
      <c r="CM685" s="73"/>
      <c r="CN685" s="73"/>
      <c r="CO685" s="73"/>
      <c r="CP685" s="141"/>
      <c r="CQ685" s="141"/>
      <c r="CR685" s="141"/>
      <c r="CS685" s="141"/>
      <c r="CT685" s="141"/>
      <c r="CU685" s="142"/>
      <c r="CV685" s="142"/>
      <c r="CW685" s="142"/>
      <c r="CX685" s="73"/>
      <c r="CY685" s="73"/>
      <c r="CZ685" s="73"/>
      <c r="DA685" s="73"/>
      <c r="DB685" s="73"/>
      <c r="DC685" s="73"/>
      <c r="DD685" s="73"/>
      <c r="DE685" s="73"/>
      <c r="DF685" s="73"/>
      <c r="DG685" s="73"/>
      <c r="DH685" s="73"/>
      <c r="DI685" s="73"/>
      <c r="DJ685" s="73"/>
      <c r="DK685" s="74"/>
      <c r="DL685" s="143"/>
      <c r="DM685" s="143"/>
      <c r="DN685" s="143"/>
      <c r="DO685" s="144"/>
      <c r="DP685" s="144"/>
      <c r="DQ685" s="75"/>
    </row>
    <row r="686" spans="68:121" ht="22.5" customHeight="1" x14ac:dyDescent="0.3">
      <c r="BY686" s="72"/>
      <c r="BZ686" s="76"/>
      <c r="CA686" s="76"/>
      <c r="CB686" s="76"/>
      <c r="CC686" s="76"/>
      <c r="CD686" s="130" t="s">
        <v>13</v>
      </c>
      <c r="CE686" s="130"/>
      <c r="CF686" s="77">
        <f t="shared" ref="CF686" si="1396">BU684</f>
        <v>13</v>
      </c>
      <c r="CG686" s="78" t="s">
        <v>14</v>
      </c>
      <c r="CH686" s="131" t="str">
        <f t="shared" ref="CH686" ca="1" si="1397">BU685</f>
        <v>Prok.Velikého "B"</v>
      </c>
      <c r="CI686" s="131"/>
      <c r="CJ686" s="131"/>
      <c r="CK686" s="131"/>
      <c r="CL686" s="131"/>
      <c r="CM686" s="131"/>
      <c r="CN686" s="131"/>
      <c r="CO686" s="131"/>
      <c r="CP686" s="131"/>
      <c r="CQ686" s="131"/>
      <c r="CR686" s="131"/>
      <c r="CS686" s="131"/>
      <c r="CT686" s="131"/>
      <c r="CU686" s="76"/>
      <c r="CV686" s="76"/>
      <c r="CW686" s="76"/>
      <c r="CX686" s="76"/>
      <c r="CY686" s="76"/>
      <c r="CZ686" s="130" t="s">
        <v>13</v>
      </c>
      <c r="DA686" s="130"/>
      <c r="DB686" s="77">
        <f t="shared" ref="DB686" si="1398">BW684</f>
        <v>21</v>
      </c>
      <c r="DC686" s="78" t="s">
        <v>14</v>
      </c>
      <c r="DD686" s="131" t="str">
        <f t="shared" ref="DD686" ca="1" si="1399">BW685</f>
        <v>Veltruby "B"</v>
      </c>
      <c r="DE686" s="131"/>
      <c r="DF686" s="131"/>
      <c r="DG686" s="131"/>
      <c r="DH686" s="131"/>
      <c r="DI686" s="131"/>
      <c r="DJ686" s="131"/>
      <c r="DK686" s="131"/>
      <c r="DL686" s="131"/>
      <c r="DM686" s="131"/>
      <c r="DN686" s="131"/>
      <c r="DO686" s="131"/>
      <c r="DP686" s="131"/>
      <c r="DQ686" s="75"/>
    </row>
    <row r="687" spans="68:121" ht="22.5" customHeight="1" x14ac:dyDescent="0.3">
      <c r="BY687" s="72"/>
      <c r="BZ687" s="76"/>
      <c r="CA687" s="76"/>
      <c r="CB687" s="76"/>
      <c r="CC687" s="76"/>
      <c r="CD687" s="76"/>
      <c r="CE687" s="76"/>
      <c r="CF687" s="76"/>
      <c r="CG687" s="76"/>
      <c r="CH687" s="76"/>
      <c r="CI687" s="76"/>
      <c r="CJ687" s="76"/>
      <c r="CK687" s="76"/>
      <c r="CL687" s="76"/>
      <c r="CM687" s="76"/>
      <c r="CN687" s="76"/>
      <c r="CO687" s="76"/>
      <c r="CP687" s="76"/>
      <c r="CQ687" s="76"/>
      <c r="CR687" s="76"/>
      <c r="CS687" s="76"/>
      <c r="CT687" s="76"/>
      <c r="CU687" s="76"/>
      <c r="CV687" s="76"/>
      <c r="CW687" s="76"/>
      <c r="CX687" s="76"/>
      <c r="CY687" s="76"/>
      <c r="CZ687" s="76"/>
      <c r="DA687" s="76"/>
      <c r="DB687" s="76"/>
      <c r="DC687" s="76"/>
      <c r="DD687" s="76"/>
      <c r="DE687" s="76"/>
      <c r="DF687" s="76"/>
      <c r="DG687" s="76"/>
      <c r="DH687" s="76"/>
      <c r="DI687" s="76"/>
      <c r="DJ687" s="76"/>
      <c r="DK687" s="79"/>
      <c r="DL687" s="79"/>
      <c r="DM687" s="79"/>
      <c r="DN687" s="79"/>
      <c r="DO687" s="79"/>
      <c r="DP687" s="79"/>
      <c r="DQ687" s="75"/>
    </row>
    <row r="688" spans="68:121" ht="22.5" customHeight="1" x14ac:dyDescent="0.4">
      <c r="BY688" s="72"/>
      <c r="BZ688" s="80" t="s">
        <v>17</v>
      </c>
      <c r="CA688" s="81">
        <f t="shared" ref="CA688" si="1400">CF686</f>
        <v>13</v>
      </c>
      <c r="CB688" s="82" t="s">
        <v>8</v>
      </c>
      <c r="CC688" s="83">
        <v>1</v>
      </c>
      <c r="CD688" s="83">
        <v>2</v>
      </c>
      <c r="CE688" s="83">
        <v>3</v>
      </c>
      <c r="CF688" s="83">
        <v>4</v>
      </c>
      <c r="CG688" s="83">
        <v>5</v>
      </c>
      <c r="CH688" s="83">
        <v>6</v>
      </c>
      <c r="CI688" s="83">
        <v>7</v>
      </c>
      <c r="CJ688" s="83">
        <v>8</v>
      </c>
      <c r="CK688" s="83">
        <v>9</v>
      </c>
      <c r="CL688" s="83">
        <v>10</v>
      </c>
      <c r="CM688" s="83">
        <v>11</v>
      </c>
      <c r="CN688" s="83">
        <v>12</v>
      </c>
      <c r="CO688" s="83">
        <v>13</v>
      </c>
      <c r="CP688" s="83">
        <v>14</v>
      </c>
      <c r="CQ688" s="83">
        <v>15</v>
      </c>
      <c r="CR688" s="83">
        <v>16</v>
      </c>
      <c r="CS688" s="83">
        <v>17</v>
      </c>
      <c r="CT688" s="83">
        <v>18</v>
      </c>
      <c r="CU688" s="83">
        <v>19</v>
      </c>
      <c r="CV688" s="83">
        <v>20</v>
      </c>
      <c r="CW688" s="83">
        <v>21</v>
      </c>
      <c r="CX688" s="83">
        <v>22</v>
      </c>
      <c r="CY688" s="83">
        <v>23</v>
      </c>
      <c r="CZ688" s="83">
        <v>24</v>
      </c>
      <c r="DA688" s="83">
        <v>25</v>
      </c>
      <c r="DB688" s="83">
        <v>26</v>
      </c>
      <c r="DC688" s="83">
        <v>27</v>
      </c>
      <c r="DD688" s="83">
        <v>28</v>
      </c>
      <c r="DE688" s="83">
        <v>29</v>
      </c>
      <c r="DF688" s="83">
        <v>30</v>
      </c>
      <c r="DG688" s="83">
        <v>31</v>
      </c>
      <c r="DH688" s="83">
        <v>32</v>
      </c>
      <c r="DI688" s="83">
        <v>33</v>
      </c>
      <c r="DJ688" s="83">
        <v>34</v>
      </c>
      <c r="DK688" s="84">
        <v>35</v>
      </c>
      <c r="DL688" s="84">
        <v>36</v>
      </c>
      <c r="DM688" s="84">
        <v>37</v>
      </c>
      <c r="DN688" s="84">
        <v>38</v>
      </c>
      <c r="DO688" s="84">
        <v>39</v>
      </c>
      <c r="DP688" s="84">
        <v>40</v>
      </c>
      <c r="DQ688" s="75"/>
    </row>
    <row r="689" spans="68:121" ht="22.5" customHeight="1" x14ac:dyDescent="0.3">
      <c r="BY689" s="72"/>
      <c r="BZ689" s="85"/>
      <c r="CA689" s="86"/>
      <c r="CB689" s="87"/>
      <c r="CC689" s="88"/>
      <c r="CD689" s="88"/>
      <c r="CE689" s="88"/>
      <c r="CF689" s="88"/>
      <c r="CG689" s="88"/>
      <c r="CH689" s="88"/>
      <c r="CI689" s="88"/>
      <c r="CJ689" s="88"/>
      <c r="CK689" s="88"/>
      <c r="CL689" s="88"/>
      <c r="CM689" s="88"/>
      <c r="CN689" s="88"/>
      <c r="CO689" s="88"/>
      <c r="CP689" s="88"/>
      <c r="CQ689" s="88"/>
      <c r="CR689" s="88"/>
      <c r="CS689" s="88"/>
      <c r="CT689" s="88"/>
      <c r="CU689" s="88"/>
      <c r="CV689" s="88"/>
      <c r="CW689" s="88"/>
      <c r="CX689" s="88"/>
      <c r="CY689" s="88"/>
      <c r="CZ689" s="88"/>
      <c r="DA689" s="88"/>
      <c r="DB689" s="88"/>
      <c r="DC689" s="88"/>
      <c r="DD689" s="88"/>
      <c r="DE689" s="88"/>
      <c r="DF689" s="88"/>
      <c r="DG689" s="88"/>
      <c r="DH689" s="88"/>
      <c r="DI689" s="88"/>
      <c r="DJ689" s="88"/>
      <c r="DK689" s="89"/>
      <c r="DL689" s="89"/>
      <c r="DM689" s="89"/>
      <c r="DN689" s="89"/>
      <c r="DO689" s="89"/>
      <c r="DP689" s="89"/>
      <c r="DQ689" s="75"/>
    </row>
    <row r="690" spans="68:121" ht="22.5" customHeight="1" x14ac:dyDescent="0.4">
      <c r="BY690" s="72"/>
      <c r="BZ690" s="90" t="s">
        <v>17</v>
      </c>
      <c r="CA690" s="91">
        <f t="shared" ref="CA690" si="1401">DB686</f>
        <v>21</v>
      </c>
      <c r="CB690" s="92" t="s">
        <v>8</v>
      </c>
      <c r="CC690" s="83">
        <v>1</v>
      </c>
      <c r="CD690" s="83">
        <v>2</v>
      </c>
      <c r="CE690" s="83">
        <v>3</v>
      </c>
      <c r="CF690" s="83">
        <v>4</v>
      </c>
      <c r="CG690" s="83">
        <v>5</v>
      </c>
      <c r="CH690" s="83">
        <v>6</v>
      </c>
      <c r="CI690" s="83">
        <v>7</v>
      </c>
      <c r="CJ690" s="83">
        <v>8</v>
      </c>
      <c r="CK690" s="83">
        <v>9</v>
      </c>
      <c r="CL690" s="83">
        <v>10</v>
      </c>
      <c r="CM690" s="83">
        <v>11</v>
      </c>
      <c r="CN690" s="83">
        <v>12</v>
      </c>
      <c r="CO690" s="83">
        <v>13</v>
      </c>
      <c r="CP690" s="83">
        <v>14</v>
      </c>
      <c r="CQ690" s="83">
        <v>15</v>
      </c>
      <c r="CR690" s="83">
        <v>16</v>
      </c>
      <c r="CS690" s="83">
        <v>17</v>
      </c>
      <c r="CT690" s="83">
        <v>18</v>
      </c>
      <c r="CU690" s="83">
        <v>19</v>
      </c>
      <c r="CV690" s="83">
        <v>20</v>
      </c>
      <c r="CW690" s="83">
        <v>21</v>
      </c>
      <c r="CX690" s="83">
        <v>22</v>
      </c>
      <c r="CY690" s="83">
        <v>23</v>
      </c>
      <c r="CZ690" s="83">
        <v>24</v>
      </c>
      <c r="DA690" s="83">
        <v>25</v>
      </c>
      <c r="DB690" s="83">
        <v>26</v>
      </c>
      <c r="DC690" s="83">
        <v>27</v>
      </c>
      <c r="DD690" s="83">
        <v>28</v>
      </c>
      <c r="DE690" s="83">
        <v>29</v>
      </c>
      <c r="DF690" s="83">
        <v>30</v>
      </c>
      <c r="DG690" s="83">
        <v>31</v>
      </c>
      <c r="DH690" s="83">
        <v>32</v>
      </c>
      <c r="DI690" s="83">
        <v>33</v>
      </c>
      <c r="DJ690" s="83">
        <v>34</v>
      </c>
      <c r="DK690" s="84">
        <v>35</v>
      </c>
      <c r="DL690" s="84">
        <v>36</v>
      </c>
      <c r="DM690" s="84">
        <v>37</v>
      </c>
      <c r="DN690" s="84">
        <v>38</v>
      </c>
      <c r="DO690" s="84">
        <v>39</v>
      </c>
      <c r="DP690" s="84">
        <v>40</v>
      </c>
      <c r="DQ690" s="75"/>
    </row>
    <row r="691" spans="68:121" ht="22.5" customHeight="1" thickBot="1" x14ac:dyDescent="0.35">
      <c r="BY691" s="93"/>
      <c r="BZ691" s="94"/>
      <c r="CA691" s="94"/>
      <c r="CB691" s="94"/>
      <c r="CC691" s="94"/>
      <c r="CD691" s="94"/>
      <c r="CE691" s="94"/>
      <c r="CF691" s="94"/>
      <c r="CG691" s="94"/>
      <c r="CH691" s="94"/>
      <c r="CI691" s="94"/>
      <c r="CJ691" s="94"/>
      <c r="CK691" s="94"/>
      <c r="CL691" s="94"/>
      <c r="CM691" s="94"/>
      <c r="CN691" s="94"/>
      <c r="CO691" s="94"/>
      <c r="CP691" s="94"/>
      <c r="CQ691" s="94"/>
      <c r="CR691" s="94"/>
      <c r="CS691" s="94"/>
      <c r="CT691" s="94"/>
      <c r="CU691" s="94"/>
      <c r="CV691" s="94"/>
      <c r="CW691" s="94"/>
      <c r="CX691" s="94"/>
      <c r="CY691" s="94"/>
      <c r="CZ691" s="94"/>
      <c r="DA691" s="94"/>
      <c r="DB691" s="94"/>
      <c r="DC691" s="94"/>
      <c r="DD691" s="94"/>
      <c r="DE691" s="94"/>
      <c r="DF691" s="94"/>
      <c r="DG691" s="94"/>
      <c r="DH691" s="94"/>
      <c r="DI691" s="94"/>
      <c r="DJ691" s="94"/>
      <c r="DK691" s="94"/>
      <c r="DL691" s="94"/>
      <c r="DM691" s="94"/>
      <c r="DN691" s="94"/>
      <c r="DO691" s="94"/>
      <c r="DP691" s="94"/>
      <c r="DQ691" s="95"/>
    </row>
    <row r="692" spans="68:121" ht="22.5" customHeight="1" thickTop="1" x14ac:dyDescent="0.35">
      <c r="BY692" s="137">
        <f t="shared" ref="BY692" si="1402">BQ693</f>
        <v>0.47500000000000031</v>
      </c>
      <c r="BZ692" s="138"/>
      <c r="CA692" s="69"/>
      <c r="CB692" s="69"/>
      <c r="CC692" s="69"/>
      <c r="CD692" s="69"/>
      <c r="CE692" s="69"/>
      <c r="CF692" s="69"/>
      <c r="CG692" s="69"/>
      <c r="CH692" s="69"/>
      <c r="CI692" s="69"/>
      <c r="CJ692" s="69"/>
      <c r="CK692" s="69"/>
      <c r="CL692" s="69"/>
      <c r="CM692" s="69"/>
      <c r="CN692" s="69"/>
      <c r="CO692" s="69"/>
      <c r="CP692" s="69"/>
      <c r="CQ692" s="69"/>
      <c r="CR692" s="69"/>
      <c r="CS692" s="69"/>
      <c r="CT692" s="69"/>
      <c r="CU692" s="69"/>
      <c r="CV692" s="69"/>
      <c r="CW692" s="69"/>
      <c r="CX692" s="69"/>
      <c r="CY692" s="69"/>
      <c r="CZ692" s="69"/>
      <c r="DA692" s="69"/>
      <c r="DB692" s="69"/>
      <c r="DC692" s="69"/>
      <c r="DD692" s="69"/>
      <c r="DE692" s="69"/>
      <c r="DF692" s="69"/>
      <c r="DG692" s="69"/>
      <c r="DH692" s="69"/>
      <c r="DI692" s="69"/>
      <c r="DJ692" s="69"/>
      <c r="DK692" s="69"/>
      <c r="DL692" s="69"/>
      <c r="DM692" s="70"/>
      <c r="DN692" s="70" t="s">
        <v>37</v>
      </c>
      <c r="DO692" s="69"/>
      <c r="DP692" s="70" t="str">
        <f t="shared" ref="DP692" si="1403">BT694</f>
        <v>C</v>
      </c>
      <c r="DQ692" s="71"/>
    </row>
    <row r="693" spans="68:121" ht="22.5" customHeight="1" x14ac:dyDescent="0.3">
      <c r="BP693" t="str">
        <f t="shared" ref="BP693:BW694" si="1404">Q55</f>
        <v>13. KOLO</v>
      </c>
      <c r="BQ693">
        <f t="shared" si="1404"/>
        <v>0.47500000000000031</v>
      </c>
      <c r="BR693">
        <f t="shared" si="1404"/>
        <v>76</v>
      </c>
      <c r="BS693" t="str">
        <f t="shared" si="1404"/>
        <v>HŘIŠTĚ</v>
      </c>
      <c r="BT693" t="str">
        <f t="shared" si="1404"/>
        <v>skupina</v>
      </c>
      <c r="BU693">
        <f t="shared" si="1404"/>
        <v>14</v>
      </c>
      <c r="BV693" t="str">
        <f t="shared" si="1404"/>
        <v>:</v>
      </c>
      <c r="BW693">
        <f t="shared" si="1404"/>
        <v>19</v>
      </c>
      <c r="BY693" s="72"/>
      <c r="BZ693" s="139" t="str">
        <f t="shared" ref="BZ693" si="1405">BP693</f>
        <v>13. KOLO</v>
      </c>
      <c r="CA693" s="139"/>
      <c r="CB693" s="139"/>
      <c r="CC693" s="139"/>
      <c r="CD693" s="73"/>
      <c r="CE693" s="140"/>
      <c r="CF693" s="140"/>
      <c r="CG693" s="73"/>
      <c r="CH693" s="73"/>
      <c r="CI693" s="73"/>
      <c r="CJ693" s="73"/>
      <c r="CK693" s="73"/>
      <c r="CL693" s="73"/>
      <c r="CM693" s="73"/>
      <c r="CN693" s="73"/>
      <c r="CO693" s="73"/>
      <c r="CP693" s="141">
        <f t="shared" ref="CP693" si="1406">BR693</f>
        <v>76</v>
      </c>
      <c r="CQ693" s="141"/>
      <c r="CR693" s="141"/>
      <c r="CS693" s="141"/>
      <c r="CT693" s="141"/>
      <c r="CU693" s="142" t="s">
        <v>9</v>
      </c>
      <c r="CV693" s="142"/>
      <c r="CW693" s="142"/>
      <c r="CX693" s="73"/>
      <c r="CY693" s="73"/>
      <c r="CZ693" s="73"/>
      <c r="DA693" s="73"/>
      <c r="DB693" s="73"/>
      <c r="DC693" s="73"/>
      <c r="DD693" s="73"/>
      <c r="DE693" s="73"/>
      <c r="DF693" s="73"/>
      <c r="DG693" s="73"/>
      <c r="DH693" s="73"/>
      <c r="DI693" s="73"/>
      <c r="DJ693" s="73"/>
      <c r="DK693" s="74"/>
      <c r="DL693" s="143" t="s">
        <v>10</v>
      </c>
      <c r="DM693" s="143"/>
      <c r="DN693" s="143"/>
      <c r="DO693" s="144">
        <f t="shared" ref="DO693" si="1407">BS694</f>
        <v>4</v>
      </c>
      <c r="DP693" s="144"/>
      <c r="DQ693" s="75"/>
    </row>
    <row r="694" spans="68:121" ht="22.5" customHeight="1" x14ac:dyDescent="0.3">
      <c r="BP694">
        <f t="shared" si="1404"/>
        <v>0</v>
      </c>
      <c r="BQ694">
        <f t="shared" si="1404"/>
        <v>0</v>
      </c>
      <c r="BR694" t="str">
        <f t="shared" si="1404"/>
        <v>zápas</v>
      </c>
      <c r="BS694">
        <f t="shared" si="1404"/>
        <v>4</v>
      </c>
      <c r="BT694" t="str">
        <f t="shared" si="1404"/>
        <v>C</v>
      </c>
      <c r="BU694" t="str">
        <f t="shared" ca="1" si="1404"/>
        <v>Lipanská "B"</v>
      </c>
      <c r="BV694">
        <f t="shared" si="1404"/>
        <v>0</v>
      </c>
      <c r="BW694" t="str">
        <f t="shared" ca="1" si="1404"/>
        <v>Ovčárecká "B"</v>
      </c>
      <c r="BY694" s="72"/>
      <c r="BZ694" s="139"/>
      <c r="CA694" s="139"/>
      <c r="CB694" s="139"/>
      <c r="CC694" s="139"/>
      <c r="CD694" s="73"/>
      <c r="CE694" s="140"/>
      <c r="CF694" s="140"/>
      <c r="CG694" s="73"/>
      <c r="CH694" s="73"/>
      <c r="CI694" s="73"/>
      <c r="CJ694" s="73"/>
      <c r="CK694" s="73"/>
      <c r="CL694" s="73"/>
      <c r="CM694" s="73"/>
      <c r="CN694" s="73"/>
      <c r="CO694" s="73"/>
      <c r="CP694" s="141"/>
      <c r="CQ694" s="141"/>
      <c r="CR694" s="141"/>
      <c r="CS694" s="141"/>
      <c r="CT694" s="141"/>
      <c r="CU694" s="142"/>
      <c r="CV694" s="142"/>
      <c r="CW694" s="142"/>
      <c r="CX694" s="73"/>
      <c r="CY694" s="73"/>
      <c r="CZ694" s="73"/>
      <c r="DA694" s="73"/>
      <c r="DB694" s="73"/>
      <c r="DC694" s="73"/>
      <c r="DD694" s="73"/>
      <c r="DE694" s="73"/>
      <c r="DF694" s="73"/>
      <c r="DG694" s="73"/>
      <c r="DH694" s="73"/>
      <c r="DI694" s="73"/>
      <c r="DJ694" s="73"/>
      <c r="DK694" s="74"/>
      <c r="DL694" s="143"/>
      <c r="DM694" s="143"/>
      <c r="DN694" s="143"/>
      <c r="DO694" s="144"/>
      <c r="DP694" s="144"/>
      <c r="DQ694" s="75"/>
    </row>
    <row r="695" spans="68:121" ht="22.5" customHeight="1" x14ac:dyDescent="0.3">
      <c r="BY695" s="72"/>
      <c r="BZ695" s="76"/>
      <c r="CA695" s="76"/>
      <c r="CB695" s="76"/>
      <c r="CC695" s="76"/>
      <c r="CD695" s="130" t="s">
        <v>13</v>
      </c>
      <c r="CE695" s="130"/>
      <c r="CF695" s="77">
        <f t="shared" ref="CF695" si="1408">BU693</f>
        <v>14</v>
      </c>
      <c r="CG695" s="78" t="s">
        <v>14</v>
      </c>
      <c r="CH695" s="131" t="str">
        <f t="shared" ref="CH695" ca="1" si="1409">BU694</f>
        <v>Lipanská "B"</v>
      </c>
      <c r="CI695" s="131"/>
      <c r="CJ695" s="131"/>
      <c r="CK695" s="131"/>
      <c r="CL695" s="131"/>
      <c r="CM695" s="131"/>
      <c r="CN695" s="131"/>
      <c r="CO695" s="131"/>
      <c r="CP695" s="131"/>
      <c r="CQ695" s="131"/>
      <c r="CR695" s="131"/>
      <c r="CS695" s="131"/>
      <c r="CT695" s="131"/>
      <c r="CU695" s="76"/>
      <c r="CV695" s="76"/>
      <c r="CW695" s="76"/>
      <c r="CX695" s="76"/>
      <c r="CY695" s="76"/>
      <c r="CZ695" s="130" t="s">
        <v>13</v>
      </c>
      <c r="DA695" s="130"/>
      <c r="DB695" s="77">
        <f t="shared" ref="DB695" si="1410">BW693</f>
        <v>19</v>
      </c>
      <c r="DC695" s="78" t="s">
        <v>14</v>
      </c>
      <c r="DD695" s="131" t="str">
        <f t="shared" ref="DD695" ca="1" si="1411">BW694</f>
        <v>Ovčárecká "B"</v>
      </c>
      <c r="DE695" s="131"/>
      <c r="DF695" s="131"/>
      <c r="DG695" s="131"/>
      <c r="DH695" s="131"/>
      <c r="DI695" s="131"/>
      <c r="DJ695" s="131"/>
      <c r="DK695" s="131"/>
      <c r="DL695" s="131"/>
      <c r="DM695" s="131"/>
      <c r="DN695" s="131"/>
      <c r="DO695" s="131"/>
      <c r="DP695" s="131"/>
      <c r="DQ695" s="75"/>
    </row>
    <row r="696" spans="68:121" ht="22.5" customHeight="1" x14ac:dyDescent="0.3">
      <c r="BY696" s="72"/>
      <c r="BZ696" s="76"/>
      <c r="CA696" s="76"/>
      <c r="CB696" s="76"/>
      <c r="CC696" s="76"/>
      <c r="CD696" s="76"/>
      <c r="CE696" s="76"/>
      <c r="CF696" s="76"/>
      <c r="CG696" s="76"/>
      <c r="CH696" s="76"/>
      <c r="CI696" s="76"/>
      <c r="CJ696" s="76"/>
      <c r="CK696" s="76"/>
      <c r="CL696" s="76"/>
      <c r="CM696" s="76"/>
      <c r="CN696" s="76"/>
      <c r="CO696" s="76"/>
      <c r="CP696" s="76"/>
      <c r="CQ696" s="76"/>
      <c r="CR696" s="76"/>
      <c r="CS696" s="76"/>
      <c r="CT696" s="76"/>
      <c r="CU696" s="76"/>
      <c r="CV696" s="76"/>
      <c r="CW696" s="76"/>
      <c r="CX696" s="76"/>
      <c r="CY696" s="76"/>
      <c r="CZ696" s="76"/>
      <c r="DA696" s="76"/>
      <c r="DB696" s="76"/>
      <c r="DC696" s="76"/>
      <c r="DD696" s="76"/>
      <c r="DE696" s="76"/>
      <c r="DF696" s="76"/>
      <c r="DG696" s="76"/>
      <c r="DH696" s="76"/>
      <c r="DI696" s="76"/>
      <c r="DJ696" s="76"/>
      <c r="DK696" s="79"/>
      <c r="DL696" s="79"/>
      <c r="DM696" s="79"/>
      <c r="DN696" s="79"/>
      <c r="DO696" s="79"/>
      <c r="DP696" s="79"/>
      <c r="DQ696" s="75"/>
    </row>
    <row r="697" spans="68:121" ht="22.5" customHeight="1" x14ac:dyDescent="0.4">
      <c r="BY697" s="72"/>
      <c r="BZ697" s="80" t="s">
        <v>17</v>
      </c>
      <c r="CA697" s="81">
        <f t="shared" ref="CA697" si="1412">CF695</f>
        <v>14</v>
      </c>
      <c r="CB697" s="82" t="s">
        <v>8</v>
      </c>
      <c r="CC697" s="83">
        <v>1</v>
      </c>
      <c r="CD697" s="83">
        <v>2</v>
      </c>
      <c r="CE697" s="83">
        <v>3</v>
      </c>
      <c r="CF697" s="83">
        <v>4</v>
      </c>
      <c r="CG697" s="83">
        <v>5</v>
      </c>
      <c r="CH697" s="83">
        <v>6</v>
      </c>
      <c r="CI697" s="83">
        <v>7</v>
      </c>
      <c r="CJ697" s="83">
        <v>8</v>
      </c>
      <c r="CK697" s="83">
        <v>9</v>
      </c>
      <c r="CL697" s="83">
        <v>10</v>
      </c>
      <c r="CM697" s="83">
        <v>11</v>
      </c>
      <c r="CN697" s="83">
        <v>12</v>
      </c>
      <c r="CO697" s="83">
        <v>13</v>
      </c>
      <c r="CP697" s="83">
        <v>14</v>
      </c>
      <c r="CQ697" s="83">
        <v>15</v>
      </c>
      <c r="CR697" s="83">
        <v>16</v>
      </c>
      <c r="CS697" s="83">
        <v>17</v>
      </c>
      <c r="CT697" s="83">
        <v>18</v>
      </c>
      <c r="CU697" s="83">
        <v>19</v>
      </c>
      <c r="CV697" s="83">
        <v>20</v>
      </c>
      <c r="CW697" s="83">
        <v>21</v>
      </c>
      <c r="CX697" s="83">
        <v>22</v>
      </c>
      <c r="CY697" s="83">
        <v>23</v>
      </c>
      <c r="CZ697" s="83">
        <v>24</v>
      </c>
      <c r="DA697" s="83">
        <v>25</v>
      </c>
      <c r="DB697" s="83">
        <v>26</v>
      </c>
      <c r="DC697" s="83">
        <v>27</v>
      </c>
      <c r="DD697" s="83">
        <v>28</v>
      </c>
      <c r="DE697" s="83">
        <v>29</v>
      </c>
      <c r="DF697" s="83">
        <v>30</v>
      </c>
      <c r="DG697" s="83">
        <v>31</v>
      </c>
      <c r="DH697" s="83">
        <v>32</v>
      </c>
      <c r="DI697" s="83">
        <v>33</v>
      </c>
      <c r="DJ697" s="83">
        <v>34</v>
      </c>
      <c r="DK697" s="84">
        <v>35</v>
      </c>
      <c r="DL697" s="84">
        <v>36</v>
      </c>
      <c r="DM697" s="84">
        <v>37</v>
      </c>
      <c r="DN697" s="84">
        <v>38</v>
      </c>
      <c r="DO697" s="84">
        <v>39</v>
      </c>
      <c r="DP697" s="84">
        <v>40</v>
      </c>
      <c r="DQ697" s="75"/>
    </row>
    <row r="698" spans="68:121" ht="22.5" customHeight="1" x14ac:dyDescent="0.3">
      <c r="BY698" s="72"/>
      <c r="BZ698" s="85"/>
      <c r="CA698" s="86"/>
      <c r="CB698" s="87"/>
      <c r="CC698" s="88"/>
      <c r="CD698" s="88"/>
      <c r="CE698" s="88"/>
      <c r="CF698" s="88"/>
      <c r="CG698" s="88"/>
      <c r="CH698" s="88"/>
      <c r="CI698" s="88"/>
      <c r="CJ698" s="88"/>
      <c r="CK698" s="88"/>
      <c r="CL698" s="88"/>
      <c r="CM698" s="88"/>
      <c r="CN698" s="88"/>
      <c r="CO698" s="88"/>
      <c r="CP698" s="88"/>
      <c r="CQ698" s="88"/>
      <c r="CR698" s="88"/>
      <c r="CS698" s="88"/>
      <c r="CT698" s="88"/>
      <c r="CU698" s="88"/>
      <c r="CV698" s="88"/>
      <c r="CW698" s="88"/>
      <c r="CX698" s="88"/>
      <c r="CY698" s="88"/>
      <c r="CZ698" s="88"/>
      <c r="DA698" s="88"/>
      <c r="DB698" s="88"/>
      <c r="DC698" s="88"/>
      <c r="DD698" s="88"/>
      <c r="DE698" s="88"/>
      <c r="DF698" s="88"/>
      <c r="DG698" s="88"/>
      <c r="DH698" s="88"/>
      <c r="DI698" s="88"/>
      <c r="DJ698" s="88"/>
      <c r="DK698" s="89"/>
      <c r="DL698" s="89"/>
      <c r="DM698" s="89"/>
      <c r="DN698" s="89"/>
      <c r="DO698" s="89"/>
      <c r="DP698" s="89"/>
      <c r="DQ698" s="75"/>
    </row>
    <row r="699" spans="68:121" ht="22.5" customHeight="1" x14ac:dyDescent="0.4">
      <c r="BY699" s="72"/>
      <c r="BZ699" s="90" t="s">
        <v>17</v>
      </c>
      <c r="CA699" s="91">
        <f t="shared" ref="CA699" si="1413">DB695</f>
        <v>19</v>
      </c>
      <c r="CB699" s="92" t="s">
        <v>8</v>
      </c>
      <c r="CC699" s="83">
        <v>1</v>
      </c>
      <c r="CD699" s="83">
        <v>2</v>
      </c>
      <c r="CE699" s="83">
        <v>3</v>
      </c>
      <c r="CF699" s="83">
        <v>4</v>
      </c>
      <c r="CG699" s="83">
        <v>5</v>
      </c>
      <c r="CH699" s="83">
        <v>6</v>
      </c>
      <c r="CI699" s="83">
        <v>7</v>
      </c>
      <c r="CJ699" s="83">
        <v>8</v>
      </c>
      <c r="CK699" s="83">
        <v>9</v>
      </c>
      <c r="CL699" s="83">
        <v>10</v>
      </c>
      <c r="CM699" s="83">
        <v>11</v>
      </c>
      <c r="CN699" s="83">
        <v>12</v>
      </c>
      <c r="CO699" s="83">
        <v>13</v>
      </c>
      <c r="CP699" s="83">
        <v>14</v>
      </c>
      <c r="CQ699" s="83">
        <v>15</v>
      </c>
      <c r="CR699" s="83">
        <v>16</v>
      </c>
      <c r="CS699" s="83">
        <v>17</v>
      </c>
      <c r="CT699" s="83">
        <v>18</v>
      </c>
      <c r="CU699" s="83">
        <v>19</v>
      </c>
      <c r="CV699" s="83">
        <v>20</v>
      </c>
      <c r="CW699" s="83">
        <v>21</v>
      </c>
      <c r="CX699" s="83">
        <v>22</v>
      </c>
      <c r="CY699" s="83">
        <v>23</v>
      </c>
      <c r="CZ699" s="83">
        <v>24</v>
      </c>
      <c r="DA699" s="83">
        <v>25</v>
      </c>
      <c r="DB699" s="83">
        <v>26</v>
      </c>
      <c r="DC699" s="83">
        <v>27</v>
      </c>
      <c r="DD699" s="83">
        <v>28</v>
      </c>
      <c r="DE699" s="83">
        <v>29</v>
      </c>
      <c r="DF699" s="83">
        <v>30</v>
      </c>
      <c r="DG699" s="83">
        <v>31</v>
      </c>
      <c r="DH699" s="83">
        <v>32</v>
      </c>
      <c r="DI699" s="83">
        <v>33</v>
      </c>
      <c r="DJ699" s="83">
        <v>34</v>
      </c>
      <c r="DK699" s="84">
        <v>35</v>
      </c>
      <c r="DL699" s="84">
        <v>36</v>
      </c>
      <c r="DM699" s="84">
        <v>37</v>
      </c>
      <c r="DN699" s="84">
        <v>38</v>
      </c>
      <c r="DO699" s="84">
        <v>39</v>
      </c>
      <c r="DP699" s="84">
        <v>40</v>
      </c>
      <c r="DQ699" s="75"/>
    </row>
    <row r="700" spans="68:121" ht="22.5" customHeight="1" thickBot="1" x14ac:dyDescent="0.35">
      <c r="BY700" s="93"/>
      <c r="BZ700" s="94"/>
      <c r="CA700" s="94"/>
      <c r="CB700" s="94"/>
      <c r="CC700" s="94"/>
      <c r="CD700" s="94"/>
      <c r="CE700" s="94"/>
      <c r="CF700" s="94"/>
      <c r="CG700" s="94"/>
      <c r="CH700" s="94"/>
      <c r="CI700" s="94"/>
      <c r="CJ700" s="94"/>
      <c r="CK700" s="94"/>
      <c r="CL700" s="94"/>
      <c r="CM700" s="94"/>
      <c r="CN700" s="94"/>
      <c r="CO700" s="94"/>
      <c r="CP700" s="94"/>
      <c r="CQ700" s="94"/>
      <c r="CR700" s="94"/>
      <c r="CS700" s="94"/>
      <c r="CT700" s="94"/>
      <c r="CU700" s="94"/>
      <c r="CV700" s="94"/>
      <c r="CW700" s="94"/>
      <c r="CX700" s="94"/>
      <c r="CY700" s="94"/>
      <c r="CZ700" s="94"/>
      <c r="DA700" s="94"/>
      <c r="DB700" s="94"/>
      <c r="DC700" s="94"/>
      <c r="DD700" s="94"/>
      <c r="DE700" s="94"/>
      <c r="DF700" s="94"/>
      <c r="DG700" s="94"/>
      <c r="DH700" s="94"/>
      <c r="DI700" s="94"/>
      <c r="DJ700" s="94"/>
      <c r="DK700" s="94"/>
      <c r="DL700" s="94"/>
      <c r="DM700" s="94"/>
      <c r="DN700" s="94"/>
      <c r="DO700" s="94"/>
      <c r="DP700" s="94"/>
      <c r="DQ700" s="95"/>
    </row>
    <row r="701" spans="68:121" ht="22.5" customHeight="1" thickTop="1" x14ac:dyDescent="0.35">
      <c r="BY701" s="137">
        <f t="shared" ref="BY701" si="1414">BQ702</f>
        <v>0.39583333333333331</v>
      </c>
      <c r="BZ701" s="138"/>
      <c r="CA701" s="69"/>
      <c r="CB701" s="69"/>
      <c r="CC701" s="69"/>
      <c r="CD701" s="69"/>
      <c r="CE701" s="69"/>
      <c r="CF701" s="69"/>
      <c r="CG701" s="69"/>
      <c r="CH701" s="69"/>
      <c r="CI701" s="69"/>
      <c r="CJ701" s="69"/>
      <c r="CK701" s="69"/>
      <c r="CL701" s="69"/>
      <c r="CM701" s="69"/>
      <c r="CN701" s="69"/>
      <c r="CO701" s="69"/>
      <c r="CP701" s="69"/>
      <c r="CQ701" s="69"/>
      <c r="CR701" s="69"/>
      <c r="CS701" s="69"/>
      <c r="CT701" s="69"/>
      <c r="CU701" s="69"/>
      <c r="CV701" s="69"/>
      <c r="CW701" s="69"/>
      <c r="CX701" s="69"/>
      <c r="CY701" s="69"/>
      <c r="CZ701" s="69"/>
      <c r="DA701" s="69"/>
      <c r="DB701" s="69"/>
      <c r="DC701" s="69"/>
      <c r="DD701" s="69"/>
      <c r="DE701" s="69"/>
      <c r="DF701" s="69"/>
      <c r="DG701" s="69"/>
      <c r="DH701" s="69"/>
      <c r="DI701" s="69"/>
      <c r="DJ701" s="69"/>
      <c r="DK701" s="69"/>
      <c r="DL701" s="69"/>
      <c r="DM701" s="70"/>
      <c r="DN701" s="70" t="s">
        <v>37</v>
      </c>
      <c r="DO701" s="69"/>
      <c r="DP701" s="70" t="str">
        <f t="shared" ref="DP701" si="1415">BT703</f>
        <v>C</v>
      </c>
      <c r="DQ701" s="71"/>
    </row>
    <row r="702" spans="68:121" ht="22.5" customHeight="1" x14ac:dyDescent="0.3">
      <c r="BP702" t="str">
        <f t="shared" ref="BP702:BW703" si="1416">Q60</f>
        <v>1. KOLO</v>
      </c>
      <c r="BQ702">
        <f t="shared" si="1416"/>
        <v>0.39583333333333331</v>
      </c>
      <c r="BR702">
        <f t="shared" si="1416"/>
        <v>6</v>
      </c>
      <c r="BS702" t="str">
        <f t="shared" si="1416"/>
        <v>HŘIŠTĚ</v>
      </c>
      <c r="BT702" t="str">
        <f t="shared" si="1416"/>
        <v>skupina</v>
      </c>
      <c r="BU702">
        <f t="shared" si="1416"/>
        <v>11</v>
      </c>
      <c r="BV702" t="str">
        <f t="shared" si="1416"/>
        <v>:</v>
      </c>
      <c r="BW702">
        <f t="shared" si="1416"/>
        <v>14</v>
      </c>
      <c r="BY702" s="72"/>
      <c r="BZ702" s="139" t="str">
        <f t="shared" ref="BZ702" si="1417">BP702</f>
        <v>1. KOLO</v>
      </c>
      <c r="CA702" s="139"/>
      <c r="CB702" s="139"/>
      <c r="CC702" s="139"/>
      <c r="CD702" s="73"/>
      <c r="CE702" s="140"/>
      <c r="CF702" s="140"/>
      <c r="CG702" s="73"/>
      <c r="CH702" s="73"/>
      <c r="CI702" s="73"/>
      <c r="CJ702" s="73"/>
      <c r="CK702" s="73"/>
      <c r="CL702" s="73"/>
      <c r="CM702" s="73"/>
      <c r="CN702" s="73"/>
      <c r="CO702" s="73"/>
      <c r="CP702" s="141">
        <f t="shared" ref="CP702" si="1418">BR702</f>
        <v>6</v>
      </c>
      <c r="CQ702" s="141"/>
      <c r="CR702" s="141"/>
      <c r="CS702" s="141"/>
      <c r="CT702" s="141"/>
      <c r="CU702" s="142" t="s">
        <v>9</v>
      </c>
      <c r="CV702" s="142"/>
      <c r="CW702" s="142"/>
      <c r="CX702" s="73"/>
      <c r="CY702" s="73"/>
      <c r="CZ702" s="73"/>
      <c r="DA702" s="73"/>
      <c r="DB702" s="73"/>
      <c r="DC702" s="73"/>
      <c r="DD702" s="73"/>
      <c r="DE702" s="73"/>
      <c r="DF702" s="73"/>
      <c r="DG702" s="73"/>
      <c r="DH702" s="73"/>
      <c r="DI702" s="73"/>
      <c r="DJ702" s="73"/>
      <c r="DK702" s="74"/>
      <c r="DL702" s="143" t="s">
        <v>10</v>
      </c>
      <c r="DM702" s="143"/>
      <c r="DN702" s="143"/>
      <c r="DO702" s="144">
        <f t="shared" ref="DO702" si="1419">BS703</f>
        <v>6</v>
      </c>
      <c r="DP702" s="144"/>
      <c r="DQ702" s="75"/>
    </row>
    <row r="703" spans="68:121" ht="22.5" customHeight="1" x14ac:dyDescent="0.3">
      <c r="BP703">
        <f t="shared" si="1416"/>
        <v>0</v>
      </c>
      <c r="BQ703">
        <f t="shared" si="1416"/>
        <v>0</v>
      </c>
      <c r="BR703" t="str">
        <f t="shared" si="1416"/>
        <v>zápas</v>
      </c>
      <c r="BS703">
        <f t="shared" si="1416"/>
        <v>6</v>
      </c>
      <c r="BT703" t="str">
        <f t="shared" si="1416"/>
        <v>C</v>
      </c>
      <c r="BU703" t="str">
        <f t="shared" ca="1" si="1416"/>
        <v>Veltruby "A"</v>
      </c>
      <c r="BV703">
        <f t="shared" si="1416"/>
        <v>0</v>
      </c>
      <c r="BW703" t="str">
        <f t="shared" ca="1" si="1416"/>
        <v>Lipanská "B"</v>
      </c>
      <c r="BY703" s="72"/>
      <c r="BZ703" s="139"/>
      <c r="CA703" s="139"/>
      <c r="CB703" s="139"/>
      <c r="CC703" s="139"/>
      <c r="CD703" s="73"/>
      <c r="CE703" s="140"/>
      <c r="CF703" s="140"/>
      <c r="CG703" s="73"/>
      <c r="CH703" s="73"/>
      <c r="CI703" s="73"/>
      <c r="CJ703" s="73"/>
      <c r="CK703" s="73"/>
      <c r="CL703" s="73"/>
      <c r="CM703" s="73"/>
      <c r="CN703" s="73"/>
      <c r="CO703" s="73"/>
      <c r="CP703" s="141"/>
      <c r="CQ703" s="141"/>
      <c r="CR703" s="141"/>
      <c r="CS703" s="141"/>
      <c r="CT703" s="141"/>
      <c r="CU703" s="142"/>
      <c r="CV703" s="142"/>
      <c r="CW703" s="142"/>
      <c r="CX703" s="73"/>
      <c r="CY703" s="73"/>
      <c r="CZ703" s="73"/>
      <c r="DA703" s="73"/>
      <c r="DB703" s="73"/>
      <c r="DC703" s="73"/>
      <c r="DD703" s="73"/>
      <c r="DE703" s="73"/>
      <c r="DF703" s="73"/>
      <c r="DG703" s="73"/>
      <c r="DH703" s="73"/>
      <c r="DI703" s="73"/>
      <c r="DJ703" s="73"/>
      <c r="DK703" s="74"/>
      <c r="DL703" s="143"/>
      <c r="DM703" s="143"/>
      <c r="DN703" s="143"/>
      <c r="DO703" s="144"/>
      <c r="DP703" s="144"/>
      <c r="DQ703" s="75"/>
    </row>
    <row r="704" spans="68:121" ht="22.5" customHeight="1" x14ac:dyDescent="0.3">
      <c r="BY704" s="72"/>
      <c r="BZ704" s="76"/>
      <c r="CA704" s="76"/>
      <c r="CB704" s="76"/>
      <c r="CC704" s="76"/>
      <c r="CD704" s="130" t="s">
        <v>13</v>
      </c>
      <c r="CE704" s="130"/>
      <c r="CF704" s="77">
        <f t="shared" ref="CF704" si="1420">BU702</f>
        <v>11</v>
      </c>
      <c r="CG704" s="78" t="s">
        <v>14</v>
      </c>
      <c r="CH704" s="131" t="str">
        <f t="shared" ref="CH704" ca="1" si="1421">BU703</f>
        <v>Veltruby "A"</v>
      </c>
      <c r="CI704" s="131"/>
      <c r="CJ704" s="131"/>
      <c r="CK704" s="131"/>
      <c r="CL704" s="131"/>
      <c r="CM704" s="131"/>
      <c r="CN704" s="131"/>
      <c r="CO704" s="131"/>
      <c r="CP704" s="131"/>
      <c r="CQ704" s="131"/>
      <c r="CR704" s="131"/>
      <c r="CS704" s="131"/>
      <c r="CT704" s="131"/>
      <c r="CU704" s="76"/>
      <c r="CV704" s="76"/>
      <c r="CW704" s="76"/>
      <c r="CX704" s="76"/>
      <c r="CY704" s="76"/>
      <c r="CZ704" s="130" t="s">
        <v>13</v>
      </c>
      <c r="DA704" s="130"/>
      <c r="DB704" s="77">
        <f t="shared" ref="DB704" si="1422">BW702</f>
        <v>14</v>
      </c>
      <c r="DC704" s="78" t="s">
        <v>14</v>
      </c>
      <c r="DD704" s="131" t="str">
        <f t="shared" ref="DD704" ca="1" si="1423">BW703</f>
        <v>Lipanská "B"</v>
      </c>
      <c r="DE704" s="131"/>
      <c r="DF704" s="131"/>
      <c r="DG704" s="131"/>
      <c r="DH704" s="131"/>
      <c r="DI704" s="131"/>
      <c r="DJ704" s="131"/>
      <c r="DK704" s="131"/>
      <c r="DL704" s="131"/>
      <c r="DM704" s="131"/>
      <c r="DN704" s="131"/>
      <c r="DO704" s="131"/>
      <c r="DP704" s="131"/>
      <c r="DQ704" s="75"/>
    </row>
    <row r="705" spans="68:121" ht="22.5" customHeight="1" x14ac:dyDescent="0.3">
      <c r="BY705" s="72"/>
      <c r="BZ705" s="76"/>
      <c r="CA705" s="76"/>
      <c r="CB705" s="76"/>
      <c r="CC705" s="76"/>
      <c r="CD705" s="76"/>
      <c r="CE705" s="76"/>
      <c r="CF705" s="76"/>
      <c r="CG705" s="76"/>
      <c r="CH705" s="76"/>
      <c r="CI705" s="76"/>
      <c r="CJ705" s="76"/>
      <c r="CK705" s="76"/>
      <c r="CL705" s="76"/>
      <c r="CM705" s="76"/>
      <c r="CN705" s="76"/>
      <c r="CO705" s="76"/>
      <c r="CP705" s="76"/>
      <c r="CQ705" s="76"/>
      <c r="CR705" s="76"/>
      <c r="CS705" s="76"/>
      <c r="CT705" s="76"/>
      <c r="CU705" s="76"/>
      <c r="CV705" s="76"/>
      <c r="CW705" s="76"/>
      <c r="CX705" s="76"/>
      <c r="CY705" s="76"/>
      <c r="CZ705" s="76"/>
      <c r="DA705" s="76"/>
      <c r="DB705" s="76"/>
      <c r="DC705" s="76"/>
      <c r="DD705" s="76"/>
      <c r="DE705" s="76"/>
      <c r="DF705" s="76"/>
      <c r="DG705" s="76"/>
      <c r="DH705" s="76"/>
      <c r="DI705" s="76"/>
      <c r="DJ705" s="76"/>
      <c r="DK705" s="79"/>
      <c r="DL705" s="79"/>
      <c r="DM705" s="79"/>
      <c r="DN705" s="79"/>
      <c r="DO705" s="79"/>
      <c r="DP705" s="79"/>
      <c r="DQ705" s="75"/>
    </row>
    <row r="706" spans="68:121" ht="22.5" customHeight="1" x14ac:dyDescent="0.4">
      <c r="BY706" s="72"/>
      <c r="BZ706" s="80" t="s">
        <v>17</v>
      </c>
      <c r="CA706" s="81">
        <f t="shared" ref="CA706" si="1424">CF704</f>
        <v>11</v>
      </c>
      <c r="CB706" s="82" t="s">
        <v>8</v>
      </c>
      <c r="CC706" s="83">
        <v>1</v>
      </c>
      <c r="CD706" s="83">
        <v>2</v>
      </c>
      <c r="CE706" s="83">
        <v>3</v>
      </c>
      <c r="CF706" s="83">
        <v>4</v>
      </c>
      <c r="CG706" s="83">
        <v>5</v>
      </c>
      <c r="CH706" s="83">
        <v>6</v>
      </c>
      <c r="CI706" s="83">
        <v>7</v>
      </c>
      <c r="CJ706" s="83">
        <v>8</v>
      </c>
      <c r="CK706" s="83">
        <v>9</v>
      </c>
      <c r="CL706" s="83">
        <v>10</v>
      </c>
      <c r="CM706" s="83">
        <v>11</v>
      </c>
      <c r="CN706" s="83">
        <v>12</v>
      </c>
      <c r="CO706" s="83">
        <v>13</v>
      </c>
      <c r="CP706" s="83">
        <v>14</v>
      </c>
      <c r="CQ706" s="83">
        <v>15</v>
      </c>
      <c r="CR706" s="83">
        <v>16</v>
      </c>
      <c r="CS706" s="83">
        <v>17</v>
      </c>
      <c r="CT706" s="83">
        <v>18</v>
      </c>
      <c r="CU706" s="83">
        <v>19</v>
      </c>
      <c r="CV706" s="83">
        <v>20</v>
      </c>
      <c r="CW706" s="83">
        <v>21</v>
      </c>
      <c r="CX706" s="83">
        <v>22</v>
      </c>
      <c r="CY706" s="83">
        <v>23</v>
      </c>
      <c r="CZ706" s="83">
        <v>24</v>
      </c>
      <c r="DA706" s="83">
        <v>25</v>
      </c>
      <c r="DB706" s="83">
        <v>26</v>
      </c>
      <c r="DC706" s="83">
        <v>27</v>
      </c>
      <c r="DD706" s="83">
        <v>28</v>
      </c>
      <c r="DE706" s="83">
        <v>29</v>
      </c>
      <c r="DF706" s="83">
        <v>30</v>
      </c>
      <c r="DG706" s="83">
        <v>31</v>
      </c>
      <c r="DH706" s="83">
        <v>32</v>
      </c>
      <c r="DI706" s="83">
        <v>33</v>
      </c>
      <c r="DJ706" s="83">
        <v>34</v>
      </c>
      <c r="DK706" s="84">
        <v>35</v>
      </c>
      <c r="DL706" s="84">
        <v>36</v>
      </c>
      <c r="DM706" s="84">
        <v>37</v>
      </c>
      <c r="DN706" s="84">
        <v>38</v>
      </c>
      <c r="DO706" s="84">
        <v>39</v>
      </c>
      <c r="DP706" s="84">
        <v>40</v>
      </c>
      <c r="DQ706" s="75"/>
    </row>
    <row r="707" spans="68:121" ht="22.5" customHeight="1" x14ac:dyDescent="0.3">
      <c r="BY707" s="72"/>
      <c r="BZ707" s="85"/>
      <c r="CA707" s="86"/>
      <c r="CB707" s="87"/>
      <c r="CC707" s="88"/>
      <c r="CD707" s="88"/>
      <c r="CE707" s="88"/>
      <c r="CF707" s="88"/>
      <c r="CG707" s="88"/>
      <c r="CH707" s="88"/>
      <c r="CI707" s="88"/>
      <c r="CJ707" s="88"/>
      <c r="CK707" s="88"/>
      <c r="CL707" s="88"/>
      <c r="CM707" s="88"/>
      <c r="CN707" s="88"/>
      <c r="CO707" s="88"/>
      <c r="CP707" s="88"/>
      <c r="CQ707" s="88"/>
      <c r="CR707" s="88"/>
      <c r="CS707" s="88"/>
      <c r="CT707" s="88"/>
      <c r="CU707" s="88"/>
      <c r="CV707" s="88"/>
      <c r="CW707" s="88"/>
      <c r="CX707" s="88"/>
      <c r="CY707" s="88"/>
      <c r="CZ707" s="88"/>
      <c r="DA707" s="88"/>
      <c r="DB707" s="88"/>
      <c r="DC707" s="88"/>
      <c r="DD707" s="88"/>
      <c r="DE707" s="88"/>
      <c r="DF707" s="88"/>
      <c r="DG707" s="88"/>
      <c r="DH707" s="88"/>
      <c r="DI707" s="88"/>
      <c r="DJ707" s="88"/>
      <c r="DK707" s="89"/>
      <c r="DL707" s="89"/>
      <c r="DM707" s="89"/>
      <c r="DN707" s="89"/>
      <c r="DO707" s="89"/>
      <c r="DP707" s="89"/>
      <c r="DQ707" s="75"/>
    </row>
    <row r="708" spans="68:121" ht="22.5" customHeight="1" x14ac:dyDescent="0.4">
      <c r="BY708" s="72"/>
      <c r="BZ708" s="90" t="s">
        <v>17</v>
      </c>
      <c r="CA708" s="91">
        <f t="shared" ref="CA708" si="1425">DB704</f>
        <v>14</v>
      </c>
      <c r="CB708" s="92" t="s">
        <v>8</v>
      </c>
      <c r="CC708" s="83">
        <v>1</v>
      </c>
      <c r="CD708" s="83">
        <v>2</v>
      </c>
      <c r="CE708" s="83">
        <v>3</v>
      </c>
      <c r="CF708" s="83">
        <v>4</v>
      </c>
      <c r="CG708" s="83">
        <v>5</v>
      </c>
      <c r="CH708" s="83">
        <v>6</v>
      </c>
      <c r="CI708" s="83">
        <v>7</v>
      </c>
      <c r="CJ708" s="83">
        <v>8</v>
      </c>
      <c r="CK708" s="83">
        <v>9</v>
      </c>
      <c r="CL708" s="83">
        <v>10</v>
      </c>
      <c r="CM708" s="83">
        <v>11</v>
      </c>
      <c r="CN708" s="83">
        <v>12</v>
      </c>
      <c r="CO708" s="83">
        <v>13</v>
      </c>
      <c r="CP708" s="83">
        <v>14</v>
      </c>
      <c r="CQ708" s="83">
        <v>15</v>
      </c>
      <c r="CR708" s="83">
        <v>16</v>
      </c>
      <c r="CS708" s="83">
        <v>17</v>
      </c>
      <c r="CT708" s="83">
        <v>18</v>
      </c>
      <c r="CU708" s="83">
        <v>19</v>
      </c>
      <c r="CV708" s="83">
        <v>20</v>
      </c>
      <c r="CW708" s="83">
        <v>21</v>
      </c>
      <c r="CX708" s="83">
        <v>22</v>
      </c>
      <c r="CY708" s="83">
        <v>23</v>
      </c>
      <c r="CZ708" s="83">
        <v>24</v>
      </c>
      <c r="DA708" s="83">
        <v>25</v>
      </c>
      <c r="DB708" s="83">
        <v>26</v>
      </c>
      <c r="DC708" s="83">
        <v>27</v>
      </c>
      <c r="DD708" s="83">
        <v>28</v>
      </c>
      <c r="DE708" s="83">
        <v>29</v>
      </c>
      <c r="DF708" s="83">
        <v>30</v>
      </c>
      <c r="DG708" s="83">
        <v>31</v>
      </c>
      <c r="DH708" s="83">
        <v>32</v>
      </c>
      <c r="DI708" s="83">
        <v>33</v>
      </c>
      <c r="DJ708" s="83">
        <v>34</v>
      </c>
      <c r="DK708" s="84">
        <v>35</v>
      </c>
      <c r="DL708" s="84">
        <v>36</v>
      </c>
      <c r="DM708" s="84">
        <v>37</v>
      </c>
      <c r="DN708" s="84">
        <v>38</v>
      </c>
      <c r="DO708" s="84">
        <v>39</v>
      </c>
      <c r="DP708" s="84">
        <v>40</v>
      </c>
      <c r="DQ708" s="75"/>
    </row>
    <row r="709" spans="68:121" ht="22.5" customHeight="1" thickBot="1" x14ac:dyDescent="0.35">
      <c r="BY709" s="93"/>
      <c r="BZ709" s="94"/>
      <c r="CA709" s="94"/>
      <c r="CB709" s="94"/>
      <c r="CC709" s="94"/>
      <c r="CD709" s="94"/>
      <c r="CE709" s="94"/>
      <c r="CF709" s="94"/>
      <c r="CG709" s="94"/>
      <c r="CH709" s="94"/>
      <c r="CI709" s="94"/>
      <c r="CJ709" s="94"/>
      <c r="CK709" s="94"/>
      <c r="CL709" s="94"/>
      <c r="CM709" s="94"/>
      <c r="CN709" s="94"/>
      <c r="CO709" s="94"/>
      <c r="CP709" s="94"/>
      <c r="CQ709" s="94"/>
      <c r="CR709" s="94"/>
      <c r="CS709" s="94"/>
      <c r="CT709" s="94"/>
      <c r="CU709" s="94"/>
      <c r="CV709" s="94"/>
      <c r="CW709" s="94"/>
      <c r="CX709" s="94"/>
      <c r="CY709" s="94"/>
      <c r="CZ709" s="94"/>
      <c r="DA709" s="94"/>
      <c r="DB709" s="94"/>
      <c r="DC709" s="94"/>
      <c r="DD709" s="94"/>
      <c r="DE709" s="94"/>
      <c r="DF709" s="94"/>
      <c r="DG709" s="94"/>
      <c r="DH709" s="94"/>
      <c r="DI709" s="94"/>
      <c r="DJ709" s="94"/>
      <c r="DK709" s="94"/>
      <c r="DL709" s="94"/>
      <c r="DM709" s="94"/>
      <c r="DN709" s="94"/>
      <c r="DO709" s="94"/>
      <c r="DP709" s="94"/>
      <c r="DQ709" s="95"/>
    </row>
    <row r="710" spans="68:121" ht="22.5" customHeight="1" thickTop="1" x14ac:dyDescent="0.35">
      <c r="BY710" s="137">
        <f t="shared" ref="BY710" si="1426">BQ711</f>
        <v>0.38333333333333336</v>
      </c>
      <c r="BZ710" s="138"/>
      <c r="CA710" s="69"/>
      <c r="CB710" s="69"/>
      <c r="CC710" s="69"/>
      <c r="CD710" s="69"/>
      <c r="CE710" s="69"/>
      <c r="CF710" s="69"/>
      <c r="CG710" s="69"/>
      <c r="CH710" s="69"/>
      <c r="CI710" s="69"/>
      <c r="CJ710" s="69"/>
      <c r="CK710" s="69"/>
      <c r="CL710" s="69"/>
      <c r="CM710" s="69"/>
      <c r="CN710" s="69"/>
      <c r="CO710" s="69"/>
      <c r="CP710" s="69"/>
      <c r="CQ710" s="69"/>
      <c r="CR710" s="69"/>
      <c r="CS710" s="69"/>
      <c r="CT710" s="69"/>
      <c r="CU710" s="69"/>
      <c r="CV710" s="69"/>
      <c r="CW710" s="69"/>
      <c r="CX710" s="69"/>
      <c r="CY710" s="69"/>
      <c r="CZ710" s="69"/>
      <c r="DA710" s="69"/>
      <c r="DB710" s="69"/>
      <c r="DC710" s="69"/>
      <c r="DD710" s="69"/>
      <c r="DE710" s="69"/>
      <c r="DF710" s="69"/>
      <c r="DG710" s="69"/>
      <c r="DH710" s="69"/>
      <c r="DI710" s="69"/>
      <c r="DJ710" s="69"/>
      <c r="DK710" s="69"/>
      <c r="DL710" s="69"/>
      <c r="DM710" s="70"/>
      <c r="DN710" s="70" t="s">
        <v>37</v>
      </c>
      <c r="DO710" s="69"/>
      <c r="DP710" s="70" t="str">
        <f t="shared" ref="DP710" si="1427">BT712</f>
        <v>D</v>
      </c>
      <c r="DQ710" s="71"/>
    </row>
    <row r="711" spans="68:121" ht="22.5" customHeight="1" x14ac:dyDescent="0.3">
      <c r="BP711" t="str">
        <f t="shared" ref="BP711:BW712" si="1428">Q62</f>
        <v>2. KOLO</v>
      </c>
      <c r="BQ711">
        <f t="shared" si="1428"/>
        <v>0.38333333333333336</v>
      </c>
      <c r="BR711">
        <f t="shared" si="1428"/>
        <v>12</v>
      </c>
      <c r="BS711" t="str">
        <f t="shared" si="1428"/>
        <v>HŘIŠTĚ</v>
      </c>
      <c r="BT711" t="str">
        <f t="shared" si="1428"/>
        <v>skupina</v>
      </c>
      <c r="BU711">
        <f t="shared" si="1428"/>
        <v>4</v>
      </c>
      <c r="BV711" t="str">
        <f t="shared" si="1428"/>
        <v>:</v>
      </c>
      <c r="BW711">
        <f t="shared" si="1428"/>
        <v>21</v>
      </c>
      <c r="BY711" s="72"/>
      <c r="BZ711" s="139" t="str">
        <f t="shared" ref="BZ711" si="1429">BP711</f>
        <v>2. KOLO</v>
      </c>
      <c r="CA711" s="139"/>
      <c r="CB711" s="139"/>
      <c r="CC711" s="139"/>
      <c r="CD711" s="73"/>
      <c r="CE711" s="140"/>
      <c r="CF711" s="140"/>
      <c r="CG711" s="73"/>
      <c r="CH711" s="73"/>
      <c r="CI711" s="73"/>
      <c r="CJ711" s="73"/>
      <c r="CK711" s="73"/>
      <c r="CL711" s="73"/>
      <c r="CM711" s="73"/>
      <c r="CN711" s="73"/>
      <c r="CO711" s="73"/>
      <c r="CP711" s="141">
        <f t="shared" ref="CP711" si="1430">BR711</f>
        <v>12</v>
      </c>
      <c r="CQ711" s="141"/>
      <c r="CR711" s="141"/>
      <c r="CS711" s="141"/>
      <c r="CT711" s="141"/>
      <c r="CU711" s="142" t="s">
        <v>9</v>
      </c>
      <c r="CV711" s="142"/>
      <c r="CW711" s="142"/>
      <c r="CX711" s="73"/>
      <c r="CY711" s="73"/>
      <c r="CZ711" s="73"/>
      <c r="DA711" s="73"/>
      <c r="DB711" s="73"/>
      <c r="DC711" s="73"/>
      <c r="DD711" s="73"/>
      <c r="DE711" s="73"/>
      <c r="DF711" s="73"/>
      <c r="DG711" s="73"/>
      <c r="DH711" s="73"/>
      <c r="DI711" s="73"/>
      <c r="DJ711" s="73"/>
      <c r="DK711" s="74"/>
      <c r="DL711" s="143" t="s">
        <v>10</v>
      </c>
      <c r="DM711" s="143"/>
      <c r="DN711" s="143"/>
      <c r="DO711" s="144">
        <f t="shared" ref="DO711" si="1431">BS712</f>
        <v>6</v>
      </c>
      <c r="DP711" s="144"/>
      <c r="DQ711" s="75"/>
    </row>
    <row r="712" spans="68:121" ht="22.5" customHeight="1" x14ac:dyDescent="0.3">
      <c r="BP712">
        <f t="shared" si="1428"/>
        <v>0</v>
      </c>
      <c r="BQ712">
        <f t="shared" si="1428"/>
        <v>0</v>
      </c>
      <c r="BR712" t="str">
        <f t="shared" si="1428"/>
        <v>zápas</v>
      </c>
      <c r="BS712">
        <f t="shared" si="1428"/>
        <v>6</v>
      </c>
      <c r="BT712" t="str">
        <f t="shared" si="1428"/>
        <v>D</v>
      </c>
      <c r="BU712" t="str">
        <f t="shared" ca="1" si="1428"/>
        <v>Pečky "A"</v>
      </c>
      <c r="BV712">
        <f t="shared" si="1428"/>
        <v>0</v>
      </c>
      <c r="BW712" t="str">
        <f t="shared" ca="1" si="1428"/>
        <v>Veltruby "B"</v>
      </c>
      <c r="BY712" s="72"/>
      <c r="BZ712" s="139"/>
      <c r="CA712" s="139"/>
      <c r="CB712" s="139"/>
      <c r="CC712" s="139"/>
      <c r="CD712" s="73"/>
      <c r="CE712" s="140"/>
      <c r="CF712" s="140"/>
      <c r="CG712" s="73"/>
      <c r="CH712" s="73"/>
      <c r="CI712" s="73"/>
      <c r="CJ712" s="73"/>
      <c r="CK712" s="73"/>
      <c r="CL712" s="73"/>
      <c r="CM712" s="73"/>
      <c r="CN712" s="73"/>
      <c r="CO712" s="73"/>
      <c r="CP712" s="141"/>
      <c r="CQ712" s="141"/>
      <c r="CR712" s="141"/>
      <c r="CS712" s="141"/>
      <c r="CT712" s="141"/>
      <c r="CU712" s="142"/>
      <c r="CV712" s="142"/>
      <c r="CW712" s="142"/>
      <c r="CX712" s="73"/>
      <c r="CY712" s="73"/>
      <c r="CZ712" s="73"/>
      <c r="DA712" s="73"/>
      <c r="DB712" s="73"/>
      <c r="DC712" s="73"/>
      <c r="DD712" s="73"/>
      <c r="DE712" s="73"/>
      <c r="DF712" s="73"/>
      <c r="DG712" s="73"/>
      <c r="DH712" s="73"/>
      <c r="DI712" s="73"/>
      <c r="DJ712" s="73"/>
      <c r="DK712" s="74"/>
      <c r="DL712" s="143"/>
      <c r="DM712" s="143"/>
      <c r="DN712" s="143"/>
      <c r="DO712" s="144"/>
      <c r="DP712" s="144"/>
      <c r="DQ712" s="75"/>
    </row>
    <row r="713" spans="68:121" ht="22.5" customHeight="1" x14ac:dyDescent="0.3">
      <c r="BY713" s="72"/>
      <c r="BZ713" s="76"/>
      <c r="CA713" s="76"/>
      <c r="CB713" s="76"/>
      <c r="CC713" s="76"/>
      <c r="CD713" s="130" t="s">
        <v>13</v>
      </c>
      <c r="CE713" s="130"/>
      <c r="CF713" s="77">
        <f t="shared" ref="CF713" si="1432">BU711</f>
        <v>4</v>
      </c>
      <c r="CG713" s="78" t="s">
        <v>14</v>
      </c>
      <c r="CH713" s="131" t="str">
        <f t="shared" ref="CH713" ca="1" si="1433">BU712</f>
        <v>Pečky "A"</v>
      </c>
      <c r="CI713" s="131"/>
      <c r="CJ713" s="131"/>
      <c r="CK713" s="131"/>
      <c r="CL713" s="131"/>
      <c r="CM713" s="131"/>
      <c r="CN713" s="131"/>
      <c r="CO713" s="131"/>
      <c r="CP713" s="131"/>
      <c r="CQ713" s="131"/>
      <c r="CR713" s="131"/>
      <c r="CS713" s="131"/>
      <c r="CT713" s="131"/>
      <c r="CU713" s="76"/>
      <c r="CV713" s="76"/>
      <c r="CW713" s="76"/>
      <c r="CX713" s="76"/>
      <c r="CY713" s="76"/>
      <c r="CZ713" s="130" t="s">
        <v>13</v>
      </c>
      <c r="DA713" s="130"/>
      <c r="DB713" s="77">
        <f t="shared" ref="DB713" si="1434">BW711</f>
        <v>21</v>
      </c>
      <c r="DC713" s="78" t="s">
        <v>14</v>
      </c>
      <c r="DD713" s="131" t="str">
        <f t="shared" ref="DD713" ca="1" si="1435">BW712</f>
        <v>Veltruby "B"</v>
      </c>
      <c r="DE713" s="131"/>
      <c r="DF713" s="131"/>
      <c r="DG713" s="131"/>
      <c r="DH713" s="131"/>
      <c r="DI713" s="131"/>
      <c r="DJ713" s="131"/>
      <c r="DK713" s="131"/>
      <c r="DL713" s="131"/>
      <c r="DM713" s="131"/>
      <c r="DN713" s="131"/>
      <c r="DO713" s="131"/>
      <c r="DP713" s="131"/>
      <c r="DQ713" s="75"/>
    </row>
    <row r="714" spans="68:121" ht="22.5" customHeight="1" x14ac:dyDescent="0.3">
      <c r="BY714" s="72"/>
      <c r="BZ714" s="76"/>
      <c r="CA714" s="76"/>
      <c r="CB714" s="76"/>
      <c r="CC714" s="76"/>
      <c r="CD714" s="76"/>
      <c r="CE714" s="76"/>
      <c r="CF714" s="76"/>
      <c r="CG714" s="76"/>
      <c r="CH714" s="76"/>
      <c r="CI714" s="76"/>
      <c r="CJ714" s="76"/>
      <c r="CK714" s="76"/>
      <c r="CL714" s="76"/>
      <c r="CM714" s="76"/>
      <c r="CN714" s="76"/>
      <c r="CO714" s="76"/>
      <c r="CP714" s="76"/>
      <c r="CQ714" s="76"/>
      <c r="CR714" s="76"/>
      <c r="CS714" s="76"/>
      <c r="CT714" s="76"/>
      <c r="CU714" s="76"/>
      <c r="CV714" s="76"/>
      <c r="CW714" s="76"/>
      <c r="CX714" s="76"/>
      <c r="CY714" s="76"/>
      <c r="CZ714" s="76"/>
      <c r="DA714" s="76"/>
      <c r="DB714" s="76"/>
      <c r="DC714" s="76"/>
      <c r="DD714" s="76"/>
      <c r="DE714" s="76"/>
      <c r="DF714" s="76"/>
      <c r="DG714" s="76"/>
      <c r="DH714" s="76"/>
      <c r="DI714" s="76"/>
      <c r="DJ714" s="76"/>
      <c r="DK714" s="79"/>
      <c r="DL714" s="79"/>
      <c r="DM714" s="79"/>
      <c r="DN714" s="79"/>
      <c r="DO714" s="79"/>
      <c r="DP714" s="79"/>
      <c r="DQ714" s="75"/>
    </row>
    <row r="715" spans="68:121" ht="22.5" customHeight="1" x14ac:dyDescent="0.4">
      <c r="BY715" s="72"/>
      <c r="BZ715" s="80" t="s">
        <v>17</v>
      </c>
      <c r="CA715" s="81">
        <f t="shared" ref="CA715" si="1436">CF713</f>
        <v>4</v>
      </c>
      <c r="CB715" s="82" t="s">
        <v>8</v>
      </c>
      <c r="CC715" s="83">
        <v>1</v>
      </c>
      <c r="CD715" s="83">
        <v>2</v>
      </c>
      <c r="CE715" s="83">
        <v>3</v>
      </c>
      <c r="CF715" s="83">
        <v>4</v>
      </c>
      <c r="CG715" s="83">
        <v>5</v>
      </c>
      <c r="CH715" s="83">
        <v>6</v>
      </c>
      <c r="CI715" s="83">
        <v>7</v>
      </c>
      <c r="CJ715" s="83">
        <v>8</v>
      </c>
      <c r="CK715" s="83">
        <v>9</v>
      </c>
      <c r="CL715" s="83">
        <v>10</v>
      </c>
      <c r="CM715" s="83">
        <v>11</v>
      </c>
      <c r="CN715" s="83">
        <v>12</v>
      </c>
      <c r="CO715" s="83">
        <v>13</v>
      </c>
      <c r="CP715" s="83">
        <v>14</v>
      </c>
      <c r="CQ715" s="83">
        <v>15</v>
      </c>
      <c r="CR715" s="83">
        <v>16</v>
      </c>
      <c r="CS715" s="83">
        <v>17</v>
      </c>
      <c r="CT715" s="83">
        <v>18</v>
      </c>
      <c r="CU715" s="83">
        <v>19</v>
      </c>
      <c r="CV715" s="83">
        <v>20</v>
      </c>
      <c r="CW715" s="83">
        <v>21</v>
      </c>
      <c r="CX715" s="83">
        <v>22</v>
      </c>
      <c r="CY715" s="83">
        <v>23</v>
      </c>
      <c r="CZ715" s="83">
        <v>24</v>
      </c>
      <c r="DA715" s="83">
        <v>25</v>
      </c>
      <c r="DB715" s="83">
        <v>26</v>
      </c>
      <c r="DC715" s="83">
        <v>27</v>
      </c>
      <c r="DD715" s="83">
        <v>28</v>
      </c>
      <c r="DE715" s="83">
        <v>29</v>
      </c>
      <c r="DF715" s="83">
        <v>30</v>
      </c>
      <c r="DG715" s="83">
        <v>31</v>
      </c>
      <c r="DH715" s="83">
        <v>32</v>
      </c>
      <c r="DI715" s="83">
        <v>33</v>
      </c>
      <c r="DJ715" s="83">
        <v>34</v>
      </c>
      <c r="DK715" s="84">
        <v>35</v>
      </c>
      <c r="DL715" s="84">
        <v>36</v>
      </c>
      <c r="DM715" s="84">
        <v>37</v>
      </c>
      <c r="DN715" s="84">
        <v>38</v>
      </c>
      <c r="DO715" s="84">
        <v>39</v>
      </c>
      <c r="DP715" s="84">
        <v>40</v>
      </c>
      <c r="DQ715" s="75"/>
    </row>
    <row r="716" spans="68:121" ht="22.5" customHeight="1" x14ac:dyDescent="0.3">
      <c r="BY716" s="72"/>
      <c r="BZ716" s="85"/>
      <c r="CA716" s="86"/>
      <c r="CB716" s="87"/>
      <c r="CC716" s="88"/>
      <c r="CD716" s="88"/>
      <c r="CE716" s="88"/>
      <c r="CF716" s="88"/>
      <c r="CG716" s="88"/>
      <c r="CH716" s="88"/>
      <c r="CI716" s="88"/>
      <c r="CJ716" s="88"/>
      <c r="CK716" s="88"/>
      <c r="CL716" s="88"/>
      <c r="CM716" s="88"/>
      <c r="CN716" s="88"/>
      <c r="CO716" s="88"/>
      <c r="CP716" s="88"/>
      <c r="CQ716" s="88"/>
      <c r="CR716" s="88"/>
      <c r="CS716" s="88"/>
      <c r="CT716" s="88"/>
      <c r="CU716" s="88"/>
      <c r="CV716" s="88"/>
      <c r="CW716" s="88"/>
      <c r="CX716" s="88"/>
      <c r="CY716" s="88"/>
      <c r="CZ716" s="88"/>
      <c r="DA716" s="88"/>
      <c r="DB716" s="88"/>
      <c r="DC716" s="88"/>
      <c r="DD716" s="88"/>
      <c r="DE716" s="88"/>
      <c r="DF716" s="88"/>
      <c r="DG716" s="88"/>
      <c r="DH716" s="88"/>
      <c r="DI716" s="88"/>
      <c r="DJ716" s="88"/>
      <c r="DK716" s="89"/>
      <c r="DL716" s="89"/>
      <c r="DM716" s="89"/>
      <c r="DN716" s="89"/>
      <c r="DO716" s="89"/>
      <c r="DP716" s="89"/>
      <c r="DQ716" s="75"/>
    </row>
    <row r="717" spans="68:121" ht="22.5" customHeight="1" x14ac:dyDescent="0.4">
      <c r="BY717" s="72"/>
      <c r="BZ717" s="90" t="s">
        <v>17</v>
      </c>
      <c r="CA717" s="91">
        <f t="shared" ref="CA717" si="1437">DB713</f>
        <v>21</v>
      </c>
      <c r="CB717" s="92" t="s">
        <v>8</v>
      </c>
      <c r="CC717" s="83">
        <v>1</v>
      </c>
      <c r="CD717" s="83">
        <v>2</v>
      </c>
      <c r="CE717" s="83">
        <v>3</v>
      </c>
      <c r="CF717" s="83">
        <v>4</v>
      </c>
      <c r="CG717" s="83">
        <v>5</v>
      </c>
      <c r="CH717" s="83">
        <v>6</v>
      </c>
      <c r="CI717" s="83">
        <v>7</v>
      </c>
      <c r="CJ717" s="83">
        <v>8</v>
      </c>
      <c r="CK717" s="83">
        <v>9</v>
      </c>
      <c r="CL717" s="83">
        <v>10</v>
      </c>
      <c r="CM717" s="83">
        <v>11</v>
      </c>
      <c r="CN717" s="83">
        <v>12</v>
      </c>
      <c r="CO717" s="83">
        <v>13</v>
      </c>
      <c r="CP717" s="83">
        <v>14</v>
      </c>
      <c r="CQ717" s="83">
        <v>15</v>
      </c>
      <c r="CR717" s="83">
        <v>16</v>
      </c>
      <c r="CS717" s="83">
        <v>17</v>
      </c>
      <c r="CT717" s="83">
        <v>18</v>
      </c>
      <c r="CU717" s="83">
        <v>19</v>
      </c>
      <c r="CV717" s="83">
        <v>20</v>
      </c>
      <c r="CW717" s="83">
        <v>21</v>
      </c>
      <c r="CX717" s="83">
        <v>22</v>
      </c>
      <c r="CY717" s="83">
        <v>23</v>
      </c>
      <c r="CZ717" s="83">
        <v>24</v>
      </c>
      <c r="DA717" s="83">
        <v>25</v>
      </c>
      <c r="DB717" s="83">
        <v>26</v>
      </c>
      <c r="DC717" s="83">
        <v>27</v>
      </c>
      <c r="DD717" s="83">
        <v>28</v>
      </c>
      <c r="DE717" s="83">
        <v>29</v>
      </c>
      <c r="DF717" s="83">
        <v>30</v>
      </c>
      <c r="DG717" s="83">
        <v>31</v>
      </c>
      <c r="DH717" s="83">
        <v>32</v>
      </c>
      <c r="DI717" s="83">
        <v>33</v>
      </c>
      <c r="DJ717" s="83">
        <v>34</v>
      </c>
      <c r="DK717" s="84">
        <v>35</v>
      </c>
      <c r="DL717" s="84">
        <v>36</v>
      </c>
      <c r="DM717" s="84">
        <v>37</v>
      </c>
      <c r="DN717" s="84">
        <v>38</v>
      </c>
      <c r="DO717" s="84">
        <v>39</v>
      </c>
      <c r="DP717" s="84">
        <v>40</v>
      </c>
      <c r="DQ717" s="75"/>
    </row>
    <row r="718" spans="68:121" ht="22.5" customHeight="1" thickBot="1" x14ac:dyDescent="0.35">
      <c r="BY718" s="93"/>
      <c r="BZ718" s="94"/>
      <c r="CA718" s="94"/>
      <c r="CB718" s="94"/>
      <c r="CC718" s="94"/>
      <c r="CD718" s="94"/>
      <c r="CE718" s="94"/>
      <c r="CF718" s="94"/>
      <c r="CG718" s="94"/>
      <c r="CH718" s="94"/>
      <c r="CI718" s="94"/>
      <c r="CJ718" s="94"/>
      <c r="CK718" s="94"/>
      <c r="CL718" s="94"/>
      <c r="CM718" s="94"/>
      <c r="CN718" s="94"/>
      <c r="CO718" s="94"/>
      <c r="CP718" s="94"/>
      <c r="CQ718" s="94"/>
      <c r="CR718" s="94"/>
      <c r="CS718" s="94"/>
      <c r="CT718" s="94"/>
      <c r="CU718" s="94"/>
      <c r="CV718" s="94"/>
      <c r="CW718" s="94"/>
      <c r="CX718" s="94"/>
      <c r="CY718" s="94"/>
      <c r="CZ718" s="94"/>
      <c r="DA718" s="94"/>
      <c r="DB718" s="94"/>
      <c r="DC718" s="94"/>
      <c r="DD718" s="94"/>
      <c r="DE718" s="94"/>
      <c r="DF718" s="94"/>
      <c r="DG718" s="94"/>
      <c r="DH718" s="94"/>
      <c r="DI718" s="94"/>
      <c r="DJ718" s="94"/>
      <c r="DK718" s="94"/>
      <c r="DL718" s="94"/>
      <c r="DM718" s="94"/>
      <c r="DN718" s="94"/>
      <c r="DO718" s="94"/>
      <c r="DP718" s="94"/>
      <c r="DQ718" s="95"/>
    </row>
    <row r="719" spans="68:121" ht="22.5" customHeight="1" thickTop="1" x14ac:dyDescent="0.35">
      <c r="BY719" s="137">
        <f t="shared" ref="BY719" si="1438">BQ720</f>
        <v>0.39166666666666672</v>
      </c>
      <c r="BZ719" s="138"/>
      <c r="CA719" s="69"/>
      <c r="CB719" s="69"/>
      <c r="CC719" s="69"/>
      <c r="CD719" s="69"/>
      <c r="CE719" s="69"/>
      <c r="CF719" s="69"/>
      <c r="CG719" s="69"/>
      <c r="CH719" s="69"/>
      <c r="CI719" s="69"/>
      <c r="CJ719" s="69"/>
      <c r="CK719" s="69"/>
      <c r="CL719" s="69"/>
      <c r="CM719" s="69"/>
      <c r="CN719" s="69"/>
      <c r="CO719" s="69"/>
      <c r="CP719" s="69"/>
      <c r="CQ719" s="69"/>
      <c r="CR719" s="69"/>
      <c r="CS719" s="69"/>
      <c r="CT719" s="69"/>
      <c r="CU719" s="69"/>
      <c r="CV719" s="69"/>
      <c r="CW719" s="69"/>
      <c r="CX719" s="69"/>
      <c r="CY719" s="69"/>
      <c r="CZ719" s="69"/>
      <c r="DA719" s="69"/>
      <c r="DB719" s="69"/>
      <c r="DC719" s="69"/>
      <c r="DD719" s="69"/>
      <c r="DE719" s="69"/>
      <c r="DF719" s="69"/>
      <c r="DG719" s="69"/>
      <c r="DH719" s="69"/>
      <c r="DI719" s="69"/>
      <c r="DJ719" s="69"/>
      <c r="DK719" s="69"/>
      <c r="DL719" s="69"/>
      <c r="DM719" s="70"/>
      <c r="DN719" s="70" t="s">
        <v>37</v>
      </c>
      <c r="DO719" s="69"/>
      <c r="DP719" s="70" t="str">
        <f t="shared" ref="DP719" si="1439">BT721</f>
        <v>C</v>
      </c>
      <c r="DQ719" s="71"/>
    </row>
    <row r="720" spans="68:121" ht="22.5" customHeight="1" x14ac:dyDescent="0.3">
      <c r="BP720" t="str">
        <f t="shared" ref="BP720:BW721" si="1440">Q64</f>
        <v>3. KOLO</v>
      </c>
      <c r="BQ720">
        <f t="shared" si="1440"/>
        <v>0.39166666666666672</v>
      </c>
      <c r="BR720">
        <f t="shared" si="1440"/>
        <v>18</v>
      </c>
      <c r="BS720" t="str">
        <f t="shared" si="1440"/>
        <v>HŘIŠTĚ</v>
      </c>
      <c r="BT720" t="str">
        <f t="shared" si="1440"/>
        <v>skupina</v>
      </c>
      <c r="BU720">
        <f t="shared" si="1440"/>
        <v>6</v>
      </c>
      <c r="BV720" t="str">
        <f t="shared" si="1440"/>
        <v>:</v>
      </c>
      <c r="BW720">
        <f t="shared" si="1440"/>
        <v>11</v>
      </c>
      <c r="BY720" s="72"/>
      <c r="BZ720" s="139" t="str">
        <f t="shared" ref="BZ720" si="1441">BP720</f>
        <v>3. KOLO</v>
      </c>
      <c r="CA720" s="139"/>
      <c r="CB720" s="139"/>
      <c r="CC720" s="139"/>
      <c r="CD720" s="73"/>
      <c r="CE720" s="140"/>
      <c r="CF720" s="140"/>
      <c r="CG720" s="73"/>
      <c r="CH720" s="73"/>
      <c r="CI720" s="73"/>
      <c r="CJ720" s="73"/>
      <c r="CK720" s="73"/>
      <c r="CL720" s="73"/>
      <c r="CM720" s="73"/>
      <c r="CN720" s="73"/>
      <c r="CO720" s="73"/>
      <c r="CP720" s="141">
        <f t="shared" ref="CP720" si="1442">BR720</f>
        <v>18</v>
      </c>
      <c r="CQ720" s="141"/>
      <c r="CR720" s="141"/>
      <c r="CS720" s="141"/>
      <c r="CT720" s="141"/>
      <c r="CU720" s="142" t="s">
        <v>9</v>
      </c>
      <c r="CV720" s="142"/>
      <c r="CW720" s="142"/>
      <c r="CX720" s="73"/>
      <c r="CY720" s="73"/>
      <c r="CZ720" s="73"/>
      <c r="DA720" s="73"/>
      <c r="DB720" s="73"/>
      <c r="DC720" s="73"/>
      <c r="DD720" s="73"/>
      <c r="DE720" s="73"/>
      <c r="DF720" s="73"/>
      <c r="DG720" s="73"/>
      <c r="DH720" s="73"/>
      <c r="DI720" s="73"/>
      <c r="DJ720" s="73"/>
      <c r="DK720" s="74"/>
      <c r="DL720" s="143" t="s">
        <v>10</v>
      </c>
      <c r="DM720" s="143"/>
      <c r="DN720" s="143"/>
      <c r="DO720" s="144">
        <f t="shared" ref="DO720" si="1443">BS721</f>
        <v>6</v>
      </c>
      <c r="DP720" s="144"/>
      <c r="DQ720" s="75"/>
    </row>
    <row r="721" spans="68:121" ht="22.5" customHeight="1" x14ac:dyDescent="0.3">
      <c r="BP721">
        <f t="shared" si="1440"/>
        <v>0</v>
      </c>
      <c r="BQ721">
        <f t="shared" si="1440"/>
        <v>0</v>
      </c>
      <c r="BR721" t="str">
        <f t="shared" si="1440"/>
        <v>zápas</v>
      </c>
      <c r="BS721">
        <f t="shared" si="1440"/>
        <v>6</v>
      </c>
      <c r="BT721" t="str">
        <f t="shared" si="1440"/>
        <v>C</v>
      </c>
      <c r="BU721" t="str">
        <f t="shared" ca="1" si="1440"/>
        <v>Č.Pečky "A"</v>
      </c>
      <c r="BV721">
        <f t="shared" si="1440"/>
        <v>0</v>
      </c>
      <c r="BW721" t="str">
        <f t="shared" ca="1" si="1440"/>
        <v>Veltruby "A"</v>
      </c>
      <c r="BY721" s="72"/>
      <c r="BZ721" s="139"/>
      <c r="CA721" s="139"/>
      <c r="CB721" s="139"/>
      <c r="CC721" s="139"/>
      <c r="CD721" s="73"/>
      <c r="CE721" s="140"/>
      <c r="CF721" s="140"/>
      <c r="CG721" s="73"/>
      <c r="CH721" s="73"/>
      <c r="CI721" s="73"/>
      <c r="CJ721" s="73"/>
      <c r="CK721" s="73"/>
      <c r="CL721" s="73"/>
      <c r="CM721" s="73"/>
      <c r="CN721" s="73"/>
      <c r="CO721" s="73"/>
      <c r="CP721" s="141"/>
      <c r="CQ721" s="141"/>
      <c r="CR721" s="141"/>
      <c r="CS721" s="141"/>
      <c r="CT721" s="141"/>
      <c r="CU721" s="142"/>
      <c r="CV721" s="142"/>
      <c r="CW721" s="142"/>
      <c r="CX721" s="73"/>
      <c r="CY721" s="73"/>
      <c r="CZ721" s="73"/>
      <c r="DA721" s="73"/>
      <c r="DB721" s="73"/>
      <c r="DC721" s="73"/>
      <c r="DD721" s="73"/>
      <c r="DE721" s="73"/>
      <c r="DF721" s="73"/>
      <c r="DG721" s="73"/>
      <c r="DH721" s="73"/>
      <c r="DI721" s="73"/>
      <c r="DJ721" s="73"/>
      <c r="DK721" s="74"/>
      <c r="DL721" s="143"/>
      <c r="DM721" s="143"/>
      <c r="DN721" s="143"/>
      <c r="DO721" s="144"/>
      <c r="DP721" s="144"/>
      <c r="DQ721" s="75"/>
    </row>
    <row r="722" spans="68:121" ht="22.5" customHeight="1" x14ac:dyDescent="0.3">
      <c r="BY722" s="72"/>
      <c r="BZ722" s="76"/>
      <c r="CA722" s="76"/>
      <c r="CB722" s="76"/>
      <c r="CC722" s="76"/>
      <c r="CD722" s="130" t="s">
        <v>13</v>
      </c>
      <c r="CE722" s="130"/>
      <c r="CF722" s="77">
        <f t="shared" ref="CF722" si="1444">BU720</f>
        <v>6</v>
      </c>
      <c r="CG722" s="78" t="s">
        <v>14</v>
      </c>
      <c r="CH722" s="131" t="str">
        <f t="shared" ref="CH722" ca="1" si="1445">BU721</f>
        <v>Č.Pečky "A"</v>
      </c>
      <c r="CI722" s="131"/>
      <c r="CJ722" s="131"/>
      <c r="CK722" s="131"/>
      <c r="CL722" s="131"/>
      <c r="CM722" s="131"/>
      <c r="CN722" s="131"/>
      <c r="CO722" s="131"/>
      <c r="CP722" s="131"/>
      <c r="CQ722" s="131"/>
      <c r="CR722" s="131"/>
      <c r="CS722" s="131"/>
      <c r="CT722" s="131"/>
      <c r="CU722" s="76"/>
      <c r="CV722" s="76"/>
      <c r="CW722" s="76"/>
      <c r="CX722" s="76"/>
      <c r="CY722" s="76"/>
      <c r="CZ722" s="130" t="s">
        <v>13</v>
      </c>
      <c r="DA722" s="130"/>
      <c r="DB722" s="77">
        <f t="shared" ref="DB722" si="1446">BW720</f>
        <v>11</v>
      </c>
      <c r="DC722" s="78" t="s">
        <v>14</v>
      </c>
      <c r="DD722" s="131" t="str">
        <f t="shared" ref="DD722" ca="1" si="1447">BW721</f>
        <v>Veltruby "A"</v>
      </c>
      <c r="DE722" s="131"/>
      <c r="DF722" s="131"/>
      <c r="DG722" s="131"/>
      <c r="DH722" s="131"/>
      <c r="DI722" s="131"/>
      <c r="DJ722" s="131"/>
      <c r="DK722" s="131"/>
      <c r="DL722" s="131"/>
      <c r="DM722" s="131"/>
      <c r="DN722" s="131"/>
      <c r="DO722" s="131"/>
      <c r="DP722" s="131"/>
      <c r="DQ722" s="75"/>
    </row>
    <row r="723" spans="68:121" ht="22.5" customHeight="1" x14ac:dyDescent="0.3">
      <c r="BY723" s="72"/>
      <c r="BZ723" s="76"/>
      <c r="CA723" s="76"/>
      <c r="CB723" s="76"/>
      <c r="CC723" s="76"/>
      <c r="CD723" s="76"/>
      <c r="CE723" s="76"/>
      <c r="CF723" s="76"/>
      <c r="CG723" s="76"/>
      <c r="CH723" s="76"/>
      <c r="CI723" s="76"/>
      <c r="CJ723" s="76"/>
      <c r="CK723" s="76"/>
      <c r="CL723" s="76"/>
      <c r="CM723" s="76"/>
      <c r="CN723" s="76"/>
      <c r="CO723" s="76"/>
      <c r="CP723" s="76"/>
      <c r="CQ723" s="76"/>
      <c r="CR723" s="76"/>
      <c r="CS723" s="76"/>
      <c r="CT723" s="76"/>
      <c r="CU723" s="76"/>
      <c r="CV723" s="76"/>
      <c r="CW723" s="76"/>
      <c r="CX723" s="76"/>
      <c r="CY723" s="76"/>
      <c r="CZ723" s="76"/>
      <c r="DA723" s="76"/>
      <c r="DB723" s="76"/>
      <c r="DC723" s="76"/>
      <c r="DD723" s="76"/>
      <c r="DE723" s="76"/>
      <c r="DF723" s="76"/>
      <c r="DG723" s="76"/>
      <c r="DH723" s="76"/>
      <c r="DI723" s="76"/>
      <c r="DJ723" s="76"/>
      <c r="DK723" s="79"/>
      <c r="DL723" s="79"/>
      <c r="DM723" s="79"/>
      <c r="DN723" s="79"/>
      <c r="DO723" s="79"/>
      <c r="DP723" s="79"/>
      <c r="DQ723" s="75"/>
    </row>
    <row r="724" spans="68:121" ht="22.5" customHeight="1" x14ac:dyDescent="0.4">
      <c r="BY724" s="72"/>
      <c r="BZ724" s="80" t="s">
        <v>17</v>
      </c>
      <c r="CA724" s="81">
        <f t="shared" ref="CA724" si="1448">CF722</f>
        <v>6</v>
      </c>
      <c r="CB724" s="82" t="s">
        <v>8</v>
      </c>
      <c r="CC724" s="83">
        <v>1</v>
      </c>
      <c r="CD724" s="83">
        <v>2</v>
      </c>
      <c r="CE724" s="83">
        <v>3</v>
      </c>
      <c r="CF724" s="83">
        <v>4</v>
      </c>
      <c r="CG724" s="83">
        <v>5</v>
      </c>
      <c r="CH724" s="83">
        <v>6</v>
      </c>
      <c r="CI724" s="83">
        <v>7</v>
      </c>
      <c r="CJ724" s="83">
        <v>8</v>
      </c>
      <c r="CK724" s="83">
        <v>9</v>
      </c>
      <c r="CL724" s="83">
        <v>10</v>
      </c>
      <c r="CM724" s="83">
        <v>11</v>
      </c>
      <c r="CN724" s="83">
        <v>12</v>
      </c>
      <c r="CO724" s="83">
        <v>13</v>
      </c>
      <c r="CP724" s="83">
        <v>14</v>
      </c>
      <c r="CQ724" s="83">
        <v>15</v>
      </c>
      <c r="CR724" s="83">
        <v>16</v>
      </c>
      <c r="CS724" s="83">
        <v>17</v>
      </c>
      <c r="CT724" s="83">
        <v>18</v>
      </c>
      <c r="CU724" s="83">
        <v>19</v>
      </c>
      <c r="CV724" s="83">
        <v>20</v>
      </c>
      <c r="CW724" s="83">
        <v>21</v>
      </c>
      <c r="CX724" s="83">
        <v>22</v>
      </c>
      <c r="CY724" s="83">
        <v>23</v>
      </c>
      <c r="CZ724" s="83">
        <v>24</v>
      </c>
      <c r="DA724" s="83">
        <v>25</v>
      </c>
      <c r="DB724" s="83">
        <v>26</v>
      </c>
      <c r="DC724" s="83">
        <v>27</v>
      </c>
      <c r="DD724" s="83">
        <v>28</v>
      </c>
      <c r="DE724" s="83">
        <v>29</v>
      </c>
      <c r="DF724" s="83">
        <v>30</v>
      </c>
      <c r="DG724" s="83">
        <v>31</v>
      </c>
      <c r="DH724" s="83">
        <v>32</v>
      </c>
      <c r="DI724" s="83">
        <v>33</v>
      </c>
      <c r="DJ724" s="83">
        <v>34</v>
      </c>
      <c r="DK724" s="84">
        <v>35</v>
      </c>
      <c r="DL724" s="84">
        <v>36</v>
      </c>
      <c r="DM724" s="84">
        <v>37</v>
      </c>
      <c r="DN724" s="84">
        <v>38</v>
      </c>
      <c r="DO724" s="84">
        <v>39</v>
      </c>
      <c r="DP724" s="84">
        <v>40</v>
      </c>
      <c r="DQ724" s="75"/>
    </row>
    <row r="725" spans="68:121" ht="22.5" customHeight="1" x14ac:dyDescent="0.3">
      <c r="BY725" s="72"/>
      <c r="BZ725" s="85"/>
      <c r="CA725" s="86"/>
      <c r="CB725" s="87"/>
      <c r="CC725" s="88"/>
      <c r="CD725" s="88"/>
      <c r="CE725" s="88"/>
      <c r="CF725" s="88"/>
      <c r="CG725" s="88"/>
      <c r="CH725" s="88"/>
      <c r="CI725" s="88"/>
      <c r="CJ725" s="88"/>
      <c r="CK725" s="88"/>
      <c r="CL725" s="88"/>
      <c r="CM725" s="88"/>
      <c r="CN725" s="88"/>
      <c r="CO725" s="88"/>
      <c r="CP725" s="88"/>
      <c r="CQ725" s="88"/>
      <c r="CR725" s="88"/>
      <c r="CS725" s="88"/>
      <c r="CT725" s="88"/>
      <c r="CU725" s="88"/>
      <c r="CV725" s="88"/>
      <c r="CW725" s="88"/>
      <c r="CX725" s="88"/>
      <c r="CY725" s="88"/>
      <c r="CZ725" s="88"/>
      <c r="DA725" s="88"/>
      <c r="DB725" s="88"/>
      <c r="DC725" s="88"/>
      <c r="DD725" s="88"/>
      <c r="DE725" s="88"/>
      <c r="DF725" s="88"/>
      <c r="DG725" s="88"/>
      <c r="DH725" s="88"/>
      <c r="DI725" s="88"/>
      <c r="DJ725" s="88"/>
      <c r="DK725" s="89"/>
      <c r="DL725" s="89"/>
      <c r="DM725" s="89"/>
      <c r="DN725" s="89"/>
      <c r="DO725" s="89"/>
      <c r="DP725" s="89"/>
      <c r="DQ725" s="75"/>
    </row>
    <row r="726" spans="68:121" ht="22.5" customHeight="1" x14ac:dyDescent="0.4">
      <c r="BY726" s="72"/>
      <c r="BZ726" s="90" t="s">
        <v>17</v>
      </c>
      <c r="CA726" s="91">
        <f t="shared" ref="CA726" si="1449">DB722</f>
        <v>11</v>
      </c>
      <c r="CB726" s="92" t="s">
        <v>8</v>
      </c>
      <c r="CC726" s="83">
        <v>1</v>
      </c>
      <c r="CD726" s="83">
        <v>2</v>
      </c>
      <c r="CE726" s="83">
        <v>3</v>
      </c>
      <c r="CF726" s="83">
        <v>4</v>
      </c>
      <c r="CG726" s="83">
        <v>5</v>
      </c>
      <c r="CH726" s="83">
        <v>6</v>
      </c>
      <c r="CI726" s="83">
        <v>7</v>
      </c>
      <c r="CJ726" s="83">
        <v>8</v>
      </c>
      <c r="CK726" s="83">
        <v>9</v>
      </c>
      <c r="CL726" s="83">
        <v>10</v>
      </c>
      <c r="CM726" s="83">
        <v>11</v>
      </c>
      <c r="CN726" s="83">
        <v>12</v>
      </c>
      <c r="CO726" s="83">
        <v>13</v>
      </c>
      <c r="CP726" s="83">
        <v>14</v>
      </c>
      <c r="CQ726" s="83">
        <v>15</v>
      </c>
      <c r="CR726" s="83">
        <v>16</v>
      </c>
      <c r="CS726" s="83">
        <v>17</v>
      </c>
      <c r="CT726" s="83">
        <v>18</v>
      </c>
      <c r="CU726" s="83">
        <v>19</v>
      </c>
      <c r="CV726" s="83">
        <v>20</v>
      </c>
      <c r="CW726" s="83">
        <v>21</v>
      </c>
      <c r="CX726" s="83">
        <v>22</v>
      </c>
      <c r="CY726" s="83">
        <v>23</v>
      </c>
      <c r="CZ726" s="83">
        <v>24</v>
      </c>
      <c r="DA726" s="83">
        <v>25</v>
      </c>
      <c r="DB726" s="83">
        <v>26</v>
      </c>
      <c r="DC726" s="83">
        <v>27</v>
      </c>
      <c r="DD726" s="83">
        <v>28</v>
      </c>
      <c r="DE726" s="83">
        <v>29</v>
      </c>
      <c r="DF726" s="83">
        <v>30</v>
      </c>
      <c r="DG726" s="83">
        <v>31</v>
      </c>
      <c r="DH726" s="83">
        <v>32</v>
      </c>
      <c r="DI726" s="83">
        <v>33</v>
      </c>
      <c r="DJ726" s="83">
        <v>34</v>
      </c>
      <c r="DK726" s="84">
        <v>35</v>
      </c>
      <c r="DL726" s="84">
        <v>36</v>
      </c>
      <c r="DM726" s="84">
        <v>37</v>
      </c>
      <c r="DN726" s="84">
        <v>38</v>
      </c>
      <c r="DO726" s="84">
        <v>39</v>
      </c>
      <c r="DP726" s="84">
        <v>40</v>
      </c>
      <c r="DQ726" s="75"/>
    </row>
    <row r="727" spans="68:121" ht="22.5" customHeight="1" thickBot="1" x14ac:dyDescent="0.35">
      <c r="BY727" s="93"/>
      <c r="BZ727" s="94"/>
      <c r="CA727" s="94"/>
      <c r="CB727" s="94"/>
      <c r="CC727" s="94"/>
      <c r="CD727" s="94"/>
      <c r="CE727" s="94"/>
      <c r="CF727" s="94"/>
      <c r="CG727" s="94"/>
      <c r="CH727" s="94"/>
      <c r="CI727" s="94"/>
      <c r="CJ727" s="94"/>
      <c r="CK727" s="94"/>
      <c r="CL727" s="94"/>
      <c r="CM727" s="94"/>
      <c r="CN727" s="94"/>
      <c r="CO727" s="94"/>
      <c r="CP727" s="94"/>
      <c r="CQ727" s="94"/>
      <c r="CR727" s="94"/>
      <c r="CS727" s="94"/>
      <c r="CT727" s="94"/>
      <c r="CU727" s="94"/>
      <c r="CV727" s="94"/>
      <c r="CW727" s="94"/>
      <c r="CX727" s="94"/>
      <c r="CY727" s="94"/>
      <c r="CZ727" s="94"/>
      <c r="DA727" s="94"/>
      <c r="DB727" s="94"/>
      <c r="DC727" s="94"/>
      <c r="DD727" s="94"/>
      <c r="DE727" s="94"/>
      <c r="DF727" s="94"/>
      <c r="DG727" s="94"/>
      <c r="DH727" s="94"/>
      <c r="DI727" s="94"/>
      <c r="DJ727" s="94"/>
      <c r="DK727" s="94"/>
      <c r="DL727" s="94"/>
      <c r="DM727" s="94"/>
      <c r="DN727" s="94"/>
      <c r="DO727" s="94"/>
      <c r="DP727" s="94"/>
      <c r="DQ727" s="95"/>
    </row>
    <row r="728" spans="68:121" ht="22.5" customHeight="1" thickTop="1" thickBot="1" x14ac:dyDescent="0.35"/>
    <row r="729" spans="68:121" ht="22.5" customHeight="1" thickTop="1" x14ac:dyDescent="0.35">
      <c r="BY729" s="137">
        <f t="shared" ref="BY729" si="1450">BQ730</f>
        <v>0.40000000000000008</v>
      </c>
      <c r="BZ729" s="138"/>
      <c r="CA729" s="69"/>
      <c r="CB729" s="69"/>
      <c r="CC729" s="69"/>
      <c r="CD729" s="69"/>
      <c r="CE729" s="69"/>
      <c r="CF729" s="69"/>
      <c r="CG729" s="69"/>
      <c r="CH729" s="69"/>
      <c r="CI729" s="69"/>
      <c r="CJ729" s="69"/>
      <c r="CK729" s="69"/>
      <c r="CL729" s="69"/>
      <c r="CM729" s="69"/>
      <c r="CN729" s="69"/>
      <c r="CO729" s="69"/>
      <c r="CP729" s="69"/>
      <c r="CQ729" s="69"/>
      <c r="CR729" s="69"/>
      <c r="CS729" s="69"/>
      <c r="CT729" s="69"/>
      <c r="CU729" s="69"/>
      <c r="CV729" s="69"/>
      <c r="CW729" s="69"/>
      <c r="CX729" s="69"/>
      <c r="CY729" s="69"/>
      <c r="CZ729" s="69"/>
      <c r="DA729" s="69"/>
      <c r="DB729" s="69"/>
      <c r="DC729" s="69"/>
      <c r="DD729" s="69"/>
      <c r="DE729" s="69"/>
      <c r="DF729" s="69"/>
      <c r="DG729" s="69"/>
      <c r="DH729" s="69"/>
      <c r="DI729" s="69"/>
      <c r="DJ729" s="69"/>
      <c r="DK729" s="69"/>
      <c r="DL729" s="69"/>
      <c r="DM729" s="70"/>
      <c r="DN729" s="70" t="s">
        <v>37</v>
      </c>
      <c r="DO729" s="69"/>
      <c r="DP729" s="70" t="str">
        <f t="shared" ref="DP729" si="1451">BT731</f>
        <v>C</v>
      </c>
      <c r="DQ729" s="71"/>
    </row>
    <row r="730" spans="68:121" ht="22.5" customHeight="1" x14ac:dyDescent="0.3">
      <c r="BP730" t="str">
        <f t="shared" ref="BP730:BW731" si="1452">Q66</f>
        <v>4. KOLO</v>
      </c>
      <c r="BQ730">
        <f t="shared" si="1452"/>
        <v>0.40000000000000008</v>
      </c>
      <c r="BR730">
        <f t="shared" si="1452"/>
        <v>24</v>
      </c>
      <c r="BS730" t="str">
        <f t="shared" si="1452"/>
        <v>HŘIŠTĚ</v>
      </c>
      <c r="BT730" t="str">
        <f t="shared" si="1452"/>
        <v>skupina</v>
      </c>
      <c r="BU730">
        <f t="shared" si="1452"/>
        <v>11</v>
      </c>
      <c r="BV730" t="str">
        <f t="shared" si="1452"/>
        <v>:</v>
      </c>
      <c r="BW730">
        <f t="shared" si="1452"/>
        <v>22</v>
      </c>
      <c r="BY730" s="72"/>
      <c r="BZ730" s="139" t="str">
        <f t="shared" ref="BZ730" si="1453">BP730</f>
        <v>4. KOLO</v>
      </c>
      <c r="CA730" s="139"/>
      <c r="CB730" s="139"/>
      <c r="CC730" s="139"/>
      <c r="CD730" s="73"/>
      <c r="CE730" s="140"/>
      <c r="CF730" s="140"/>
      <c r="CG730" s="73"/>
      <c r="CH730" s="73"/>
      <c r="CI730" s="73"/>
      <c r="CJ730" s="73"/>
      <c r="CK730" s="73"/>
      <c r="CL730" s="73"/>
      <c r="CM730" s="73"/>
      <c r="CN730" s="73"/>
      <c r="CO730" s="73"/>
      <c r="CP730" s="141">
        <f t="shared" ref="CP730" si="1454">BR730</f>
        <v>24</v>
      </c>
      <c r="CQ730" s="141"/>
      <c r="CR730" s="141"/>
      <c r="CS730" s="141"/>
      <c r="CT730" s="141"/>
      <c r="CU730" s="142" t="s">
        <v>9</v>
      </c>
      <c r="CV730" s="142"/>
      <c r="CW730" s="142"/>
      <c r="CX730" s="73"/>
      <c r="CY730" s="73"/>
      <c r="CZ730" s="73"/>
      <c r="DA730" s="73"/>
      <c r="DB730" s="73"/>
      <c r="DC730" s="73"/>
      <c r="DD730" s="73"/>
      <c r="DE730" s="73"/>
      <c r="DF730" s="73"/>
      <c r="DG730" s="73"/>
      <c r="DH730" s="73"/>
      <c r="DI730" s="73"/>
      <c r="DJ730" s="73"/>
      <c r="DK730" s="74"/>
      <c r="DL730" s="143" t="s">
        <v>10</v>
      </c>
      <c r="DM730" s="143"/>
      <c r="DN730" s="143"/>
      <c r="DO730" s="144">
        <f t="shared" ref="DO730" si="1455">BS731</f>
        <v>6</v>
      </c>
      <c r="DP730" s="144"/>
      <c r="DQ730" s="75"/>
    </row>
    <row r="731" spans="68:121" ht="22.5" customHeight="1" x14ac:dyDescent="0.3">
      <c r="BP731">
        <f t="shared" si="1452"/>
        <v>0</v>
      </c>
      <c r="BQ731">
        <f t="shared" si="1452"/>
        <v>0</v>
      </c>
      <c r="BR731" t="str">
        <f t="shared" si="1452"/>
        <v>zápas</v>
      </c>
      <c r="BS731">
        <f t="shared" si="1452"/>
        <v>6</v>
      </c>
      <c r="BT731" t="str">
        <f t="shared" si="1452"/>
        <v>C</v>
      </c>
      <c r="BU731" t="str">
        <f t="shared" ca="1" si="1452"/>
        <v>Veltruby "A"</v>
      </c>
      <c r="BV731">
        <f t="shared" si="1452"/>
        <v>0</v>
      </c>
      <c r="BW731" t="str">
        <f t="shared" ca="1" si="1452"/>
        <v>Velim "B"</v>
      </c>
      <c r="BY731" s="72"/>
      <c r="BZ731" s="139"/>
      <c r="CA731" s="139"/>
      <c r="CB731" s="139"/>
      <c r="CC731" s="139"/>
      <c r="CD731" s="73"/>
      <c r="CE731" s="140"/>
      <c r="CF731" s="140"/>
      <c r="CG731" s="73"/>
      <c r="CH731" s="73"/>
      <c r="CI731" s="73"/>
      <c r="CJ731" s="73"/>
      <c r="CK731" s="73"/>
      <c r="CL731" s="73"/>
      <c r="CM731" s="73"/>
      <c r="CN731" s="73"/>
      <c r="CO731" s="73"/>
      <c r="CP731" s="141"/>
      <c r="CQ731" s="141"/>
      <c r="CR731" s="141"/>
      <c r="CS731" s="141"/>
      <c r="CT731" s="141"/>
      <c r="CU731" s="142"/>
      <c r="CV731" s="142"/>
      <c r="CW731" s="142"/>
      <c r="CX731" s="73"/>
      <c r="CY731" s="73"/>
      <c r="CZ731" s="73"/>
      <c r="DA731" s="73"/>
      <c r="DB731" s="73"/>
      <c r="DC731" s="73"/>
      <c r="DD731" s="73"/>
      <c r="DE731" s="73"/>
      <c r="DF731" s="73"/>
      <c r="DG731" s="73"/>
      <c r="DH731" s="73"/>
      <c r="DI731" s="73"/>
      <c r="DJ731" s="73"/>
      <c r="DK731" s="74"/>
      <c r="DL731" s="143"/>
      <c r="DM731" s="143"/>
      <c r="DN731" s="143"/>
      <c r="DO731" s="144"/>
      <c r="DP731" s="144"/>
      <c r="DQ731" s="75"/>
    </row>
    <row r="732" spans="68:121" ht="22.5" customHeight="1" x14ac:dyDescent="0.3">
      <c r="BY732" s="72"/>
      <c r="BZ732" s="76"/>
      <c r="CA732" s="76"/>
      <c r="CB732" s="76"/>
      <c r="CC732" s="76"/>
      <c r="CD732" s="130" t="s">
        <v>13</v>
      </c>
      <c r="CE732" s="130"/>
      <c r="CF732" s="77">
        <f t="shared" ref="CF732" si="1456">BU730</f>
        <v>11</v>
      </c>
      <c r="CG732" s="78" t="s">
        <v>14</v>
      </c>
      <c r="CH732" s="131" t="str">
        <f t="shared" ref="CH732" ca="1" si="1457">BU731</f>
        <v>Veltruby "A"</v>
      </c>
      <c r="CI732" s="131"/>
      <c r="CJ732" s="131"/>
      <c r="CK732" s="131"/>
      <c r="CL732" s="131"/>
      <c r="CM732" s="131"/>
      <c r="CN732" s="131"/>
      <c r="CO732" s="131"/>
      <c r="CP732" s="131"/>
      <c r="CQ732" s="131"/>
      <c r="CR732" s="131"/>
      <c r="CS732" s="131"/>
      <c r="CT732" s="131"/>
      <c r="CU732" s="76"/>
      <c r="CV732" s="76"/>
      <c r="CW732" s="76"/>
      <c r="CX732" s="76"/>
      <c r="CY732" s="76"/>
      <c r="CZ732" s="130" t="s">
        <v>13</v>
      </c>
      <c r="DA732" s="130"/>
      <c r="DB732" s="77">
        <f t="shared" ref="DB732" si="1458">BW730</f>
        <v>22</v>
      </c>
      <c r="DC732" s="78" t="s">
        <v>14</v>
      </c>
      <c r="DD732" s="131" t="str">
        <f t="shared" ref="DD732" ca="1" si="1459">BW731</f>
        <v>Velim "B"</v>
      </c>
      <c r="DE732" s="131"/>
      <c r="DF732" s="131"/>
      <c r="DG732" s="131"/>
      <c r="DH732" s="131"/>
      <c r="DI732" s="131"/>
      <c r="DJ732" s="131"/>
      <c r="DK732" s="131"/>
      <c r="DL732" s="131"/>
      <c r="DM732" s="131"/>
      <c r="DN732" s="131"/>
      <c r="DO732" s="131"/>
      <c r="DP732" s="131"/>
      <c r="DQ732" s="75"/>
    </row>
    <row r="733" spans="68:121" ht="22.5" customHeight="1" x14ac:dyDescent="0.3">
      <c r="BY733" s="72"/>
      <c r="BZ733" s="76"/>
      <c r="CA733" s="76"/>
      <c r="CB733" s="76"/>
      <c r="CC733" s="76"/>
      <c r="CD733" s="76"/>
      <c r="CE733" s="76"/>
      <c r="CF733" s="76"/>
      <c r="CG733" s="76"/>
      <c r="CH733" s="76"/>
      <c r="CI733" s="76"/>
      <c r="CJ733" s="76"/>
      <c r="CK733" s="76"/>
      <c r="CL733" s="76"/>
      <c r="CM733" s="76"/>
      <c r="CN733" s="76"/>
      <c r="CO733" s="76"/>
      <c r="CP733" s="76"/>
      <c r="CQ733" s="76"/>
      <c r="CR733" s="76"/>
      <c r="CS733" s="76"/>
      <c r="CT733" s="76"/>
      <c r="CU733" s="76"/>
      <c r="CV733" s="76"/>
      <c r="CW733" s="76"/>
      <c r="CX733" s="76"/>
      <c r="CY733" s="76"/>
      <c r="CZ733" s="76"/>
      <c r="DA733" s="76"/>
      <c r="DB733" s="76"/>
      <c r="DC733" s="76"/>
      <c r="DD733" s="76"/>
      <c r="DE733" s="76"/>
      <c r="DF733" s="76"/>
      <c r="DG733" s="76"/>
      <c r="DH733" s="76"/>
      <c r="DI733" s="76"/>
      <c r="DJ733" s="76"/>
      <c r="DK733" s="79"/>
      <c r="DL733" s="79"/>
      <c r="DM733" s="79"/>
      <c r="DN733" s="79"/>
      <c r="DO733" s="79"/>
      <c r="DP733" s="79"/>
      <c r="DQ733" s="75"/>
    </row>
    <row r="734" spans="68:121" ht="22.5" customHeight="1" x14ac:dyDescent="0.4">
      <c r="BY734" s="72"/>
      <c r="BZ734" s="80" t="s">
        <v>17</v>
      </c>
      <c r="CA734" s="81">
        <f t="shared" ref="CA734" si="1460">CF732</f>
        <v>11</v>
      </c>
      <c r="CB734" s="82" t="s">
        <v>8</v>
      </c>
      <c r="CC734" s="83">
        <v>1</v>
      </c>
      <c r="CD734" s="83">
        <v>2</v>
      </c>
      <c r="CE734" s="83">
        <v>3</v>
      </c>
      <c r="CF734" s="83">
        <v>4</v>
      </c>
      <c r="CG734" s="83">
        <v>5</v>
      </c>
      <c r="CH734" s="83">
        <v>6</v>
      </c>
      <c r="CI734" s="83">
        <v>7</v>
      </c>
      <c r="CJ734" s="83">
        <v>8</v>
      </c>
      <c r="CK734" s="83">
        <v>9</v>
      </c>
      <c r="CL734" s="83">
        <v>10</v>
      </c>
      <c r="CM734" s="83">
        <v>11</v>
      </c>
      <c r="CN734" s="83">
        <v>12</v>
      </c>
      <c r="CO734" s="83">
        <v>13</v>
      </c>
      <c r="CP734" s="83">
        <v>14</v>
      </c>
      <c r="CQ734" s="83">
        <v>15</v>
      </c>
      <c r="CR734" s="83">
        <v>16</v>
      </c>
      <c r="CS734" s="83">
        <v>17</v>
      </c>
      <c r="CT734" s="83">
        <v>18</v>
      </c>
      <c r="CU734" s="83">
        <v>19</v>
      </c>
      <c r="CV734" s="83">
        <v>20</v>
      </c>
      <c r="CW734" s="83">
        <v>21</v>
      </c>
      <c r="CX734" s="83">
        <v>22</v>
      </c>
      <c r="CY734" s="83">
        <v>23</v>
      </c>
      <c r="CZ734" s="83">
        <v>24</v>
      </c>
      <c r="DA734" s="83">
        <v>25</v>
      </c>
      <c r="DB734" s="83">
        <v>26</v>
      </c>
      <c r="DC734" s="83">
        <v>27</v>
      </c>
      <c r="DD734" s="83">
        <v>28</v>
      </c>
      <c r="DE734" s="83">
        <v>29</v>
      </c>
      <c r="DF734" s="83">
        <v>30</v>
      </c>
      <c r="DG734" s="83">
        <v>31</v>
      </c>
      <c r="DH734" s="83">
        <v>32</v>
      </c>
      <c r="DI734" s="83">
        <v>33</v>
      </c>
      <c r="DJ734" s="83">
        <v>34</v>
      </c>
      <c r="DK734" s="84">
        <v>35</v>
      </c>
      <c r="DL734" s="84">
        <v>36</v>
      </c>
      <c r="DM734" s="84">
        <v>37</v>
      </c>
      <c r="DN734" s="84">
        <v>38</v>
      </c>
      <c r="DO734" s="84">
        <v>39</v>
      </c>
      <c r="DP734" s="84">
        <v>40</v>
      </c>
      <c r="DQ734" s="75"/>
    </row>
    <row r="735" spans="68:121" ht="22.5" customHeight="1" x14ac:dyDescent="0.3">
      <c r="BY735" s="72"/>
      <c r="BZ735" s="85"/>
      <c r="CA735" s="86"/>
      <c r="CB735" s="87"/>
      <c r="CC735" s="88"/>
      <c r="CD735" s="88"/>
      <c r="CE735" s="88"/>
      <c r="CF735" s="88"/>
      <c r="CG735" s="88"/>
      <c r="CH735" s="88"/>
      <c r="CI735" s="88"/>
      <c r="CJ735" s="88"/>
      <c r="CK735" s="88"/>
      <c r="CL735" s="88"/>
      <c r="CM735" s="88"/>
      <c r="CN735" s="88"/>
      <c r="CO735" s="88"/>
      <c r="CP735" s="88"/>
      <c r="CQ735" s="88"/>
      <c r="CR735" s="88"/>
      <c r="CS735" s="88"/>
      <c r="CT735" s="88"/>
      <c r="CU735" s="88"/>
      <c r="CV735" s="88"/>
      <c r="CW735" s="88"/>
      <c r="CX735" s="88"/>
      <c r="CY735" s="88"/>
      <c r="CZ735" s="88"/>
      <c r="DA735" s="88"/>
      <c r="DB735" s="88"/>
      <c r="DC735" s="88"/>
      <c r="DD735" s="88"/>
      <c r="DE735" s="88"/>
      <c r="DF735" s="88"/>
      <c r="DG735" s="88"/>
      <c r="DH735" s="88"/>
      <c r="DI735" s="88"/>
      <c r="DJ735" s="88"/>
      <c r="DK735" s="89"/>
      <c r="DL735" s="89"/>
      <c r="DM735" s="89"/>
      <c r="DN735" s="89"/>
      <c r="DO735" s="89"/>
      <c r="DP735" s="89"/>
      <c r="DQ735" s="75"/>
    </row>
    <row r="736" spans="68:121" ht="22.5" customHeight="1" x14ac:dyDescent="0.4">
      <c r="BY736" s="72"/>
      <c r="BZ736" s="90" t="s">
        <v>17</v>
      </c>
      <c r="CA736" s="91">
        <f t="shared" ref="CA736" si="1461">DB732</f>
        <v>22</v>
      </c>
      <c r="CB736" s="92" t="s">
        <v>8</v>
      </c>
      <c r="CC736" s="83">
        <v>1</v>
      </c>
      <c r="CD736" s="83">
        <v>2</v>
      </c>
      <c r="CE736" s="83">
        <v>3</v>
      </c>
      <c r="CF736" s="83">
        <v>4</v>
      </c>
      <c r="CG736" s="83">
        <v>5</v>
      </c>
      <c r="CH736" s="83">
        <v>6</v>
      </c>
      <c r="CI736" s="83">
        <v>7</v>
      </c>
      <c r="CJ736" s="83">
        <v>8</v>
      </c>
      <c r="CK736" s="83">
        <v>9</v>
      </c>
      <c r="CL736" s="83">
        <v>10</v>
      </c>
      <c r="CM736" s="83">
        <v>11</v>
      </c>
      <c r="CN736" s="83">
        <v>12</v>
      </c>
      <c r="CO736" s="83">
        <v>13</v>
      </c>
      <c r="CP736" s="83">
        <v>14</v>
      </c>
      <c r="CQ736" s="83">
        <v>15</v>
      </c>
      <c r="CR736" s="83">
        <v>16</v>
      </c>
      <c r="CS736" s="83">
        <v>17</v>
      </c>
      <c r="CT736" s="83">
        <v>18</v>
      </c>
      <c r="CU736" s="83">
        <v>19</v>
      </c>
      <c r="CV736" s="83">
        <v>20</v>
      </c>
      <c r="CW736" s="83">
        <v>21</v>
      </c>
      <c r="CX736" s="83">
        <v>22</v>
      </c>
      <c r="CY736" s="83">
        <v>23</v>
      </c>
      <c r="CZ736" s="83">
        <v>24</v>
      </c>
      <c r="DA736" s="83">
        <v>25</v>
      </c>
      <c r="DB736" s="83">
        <v>26</v>
      </c>
      <c r="DC736" s="83">
        <v>27</v>
      </c>
      <c r="DD736" s="83">
        <v>28</v>
      </c>
      <c r="DE736" s="83">
        <v>29</v>
      </c>
      <c r="DF736" s="83">
        <v>30</v>
      </c>
      <c r="DG736" s="83">
        <v>31</v>
      </c>
      <c r="DH736" s="83">
        <v>32</v>
      </c>
      <c r="DI736" s="83">
        <v>33</v>
      </c>
      <c r="DJ736" s="83">
        <v>34</v>
      </c>
      <c r="DK736" s="84">
        <v>35</v>
      </c>
      <c r="DL736" s="84">
        <v>36</v>
      </c>
      <c r="DM736" s="84">
        <v>37</v>
      </c>
      <c r="DN736" s="84">
        <v>38</v>
      </c>
      <c r="DO736" s="84">
        <v>39</v>
      </c>
      <c r="DP736" s="84">
        <v>40</v>
      </c>
      <c r="DQ736" s="75"/>
    </row>
    <row r="737" spans="68:121" ht="22.5" customHeight="1" thickBot="1" x14ac:dyDescent="0.35">
      <c r="BY737" s="93"/>
      <c r="BZ737" s="94"/>
      <c r="CA737" s="94"/>
      <c r="CB737" s="94"/>
      <c r="CC737" s="94"/>
      <c r="CD737" s="94"/>
      <c r="CE737" s="94"/>
      <c r="CF737" s="94"/>
      <c r="CG737" s="94"/>
      <c r="CH737" s="94"/>
      <c r="CI737" s="94"/>
      <c r="CJ737" s="94"/>
      <c r="CK737" s="94"/>
      <c r="CL737" s="94"/>
      <c r="CM737" s="94"/>
      <c r="CN737" s="94"/>
      <c r="CO737" s="94"/>
      <c r="CP737" s="94"/>
      <c r="CQ737" s="94"/>
      <c r="CR737" s="94"/>
      <c r="CS737" s="94"/>
      <c r="CT737" s="94"/>
      <c r="CU737" s="94"/>
      <c r="CV737" s="94"/>
      <c r="CW737" s="94"/>
      <c r="CX737" s="94"/>
      <c r="CY737" s="94"/>
      <c r="CZ737" s="94"/>
      <c r="DA737" s="94"/>
      <c r="DB737" s="94"/>
      <c r="DC737" s="94"/>
      <c r="DD737" s="94"/>
      <c r="DE737" s="94"/>
      <c r="DF737" s="94"/>
      <c r="DG737" s="94"/>
      <c r="DH737" s="94"/>
      <c r="DI737" s="94"/>
      <c r="DJ737" s="94"/>
      <c r="DK737" s="94"/>
      <c r="DL737" s="94"/>
      <c r="DM737" s="94"/>
      <c r="DN737" s="94"/>
      <c r="DO737" s="94"/>
      <c r="DP737" s="94"/>
      <c r="DQ737" s="95"/>
    </row>
    <row r="738" spans="68:121" ht="22.5" customHeight="1" thickTop="1" x14ac:dyDescent="0.35">
      <c r="BY738" s="137">
        <f t="shared" ref="BY738" si="1462">BQ739</f>
        <v>0.40833333333333344</v>
      </c>
      <c r="BZ738" s="138"/>
      <c r="CA738" s="69"/>
      <c r="CB738" s="69"/>
      <c r="CC738" s="69"/>
      <c r="CD738" s="69"/>
      <c r="CE738" s="69"/>
      <c r="CF738" s="69"/>
      <c r="CG738" s="69"/>
      <c r="CH738" s="69"/>
      <c r="CI738" s="69"/>
      <c r="CJ738" s="69"/>
      <c r="CK738" s="69"/>
      <c r="CL738" s="69"/>
      <c r="CM738" s="69"/>
      <c r="CN738" s="69"/>
      <c r="CO738" s="69"/>
      <c r="CP738" s="69"/>
      <c r="CQ738" s="69"/>
      <c r="CR738" s="69"/>
      <c r="CS738" s="69"/>
      <c r="CT738" s="69"/>
      <c r="CU738" s="69"/>
      <c r="CV738" s="69"/>
      <c r="CW738" s="69"/>
      <c r="CX738" s="69"/>
      <c r="CY738" s="69"/>
      <c r="CZ738" s="69"/>
      <c r="DA738" s="69"/>
      <c r="DB738" s="69"/>
      <c r="DC738" s="69"/>
      <c r="DD738" s="69"/>
      <c r="DE738" s="69"/>
      <c r="DF738" s="69"/>
      <c r="DG738" s="69"/>
      <c r="DH738" s="69"/>
      <c r="DI738" s="69"/>
      <c r="DJ738" s="69"/>
      <c r="DK738" s="69"/>
      <c r="DL738" s="69"/>
      <c r="DM738" s="70"/>
      <c r="DN738" s="70" t="s">
        <v>37</v>
      </c>
      <c r="DO738" s="69"/>
      <c r="DP738" s="70" t="str">
        <f t="shared" ref="DP738" si="1463">BT740</f>
        <v>C</v>
      </c>
      <c r="DQ738" s="71"/>
    </row>
    <row r="739" spans="68:121" ht="22.5" customHeight="1" x14ac:dyDescent="0.3">
      <c r="BP739" t="str">
        <f t="shared" ref="BP739:BW740" si="1464">Q68</f>
        <v>5. KOLO</v>
      </c>
      <c r="BQ739">
        <f t="shared" si="1464"/>
        <v>0.40833333333333344</v>
      </c>
      <c r="BR739">
        <f t="shared" si="1464"/>
        <v>30</v>
      </c>
      <c r="BS739" t="str">
        <f t="shared" si="1464"/>
        <v>HŘIŠTĚ</v>
      </c>
      <c r="BT739" t="str">
        <f t="shared" si="1464"/>
        <v>skupina</v>
      </c>
      <c r="BU739">
        <f t="shared" si="1464"/>
        <v>22</v>
      </c>
      <c r="BV739" t="str">
        <f t="shared" si="1464"/>
        <v>:</v>
      </c>
      <c r="BW739">
        <f t="shared" si="1464"/>
        <v>27</v>
      </c>
      <c r="BY739" s="72"/>
      <c r="BZ739" s="139" t="str">
        <f t="shared" ref="BZ739" si="1465">BP739</f>
        <v>5. KOLO</v>
      </c>
      <c r="CA739" s="139"/>
      <c r="CB739" s="139"/>
      <c r="CC739" s="139"/>
      <c r="CD739" s="73"/>
      <c r="CE739" s="140"/>
      <c r="CF739" s="140"/>
      <c r="CG739" s="73"/>
      <c r="CH739" s="73"/>
      <c r="CI739" s="73"/>
      <c r="CJ739" s="73"/>
      <c r="CK739" s="73"/>
      <c r="CL739" s="73"/>
      <c r="CM739" s="73"/>
      <c r="CN739" s="73"/>
      <c r="CO739" s="73"/>
      <c r="CP739" s="141">
        <f t="shared" ref="CP739" si="1466">BR739</f>
        <v>30</v>
      </c>
      <c r="CQ739" s="141"/>
      <c r="CR739" s="141"/>
      <c r="CS739" s="141"/>
      <c r="CT739" s="141"/>
      <c r="CU739" s="142" t="s">
        <v>9</v>
      </c>
      <c r="CV739" s="142"/>
      <c r="CW739" s="142"/>
      <c r="CX739" s="73"/>
      <c r="CY739" s="73"/>
      <c r="CZ739" s="73"/>
      <c r="DA739" s="73"/>
      <c r="DB739" s="73"/>
      <c r="DC739" s="73"/>
      <c r="DD739" s="73"/>
      <c r="DE739" s="73"/>
      <c r="DF739" s="73"/>
      <c r="DG739" s="73"/>
      <c r="DH739" s="73"/>
      <c r="DI739" s="73"/>
      <c r="DJ739" s="73"/>
      <c r="DK739" s="74"/>
      <c r="DL739" s="143" t="s">
        <v>10</v>
      </c>
      <c r="DM739" s="143"/>
      <c r="DN739" s="143"/>
      <c r="DO739" s="144">
        <f t="shared" ref="DO739" si="1467">BS740</f>
        <v>6</v>
      </c>
      <c r="DP739" s="144"/>
      <c r="DQ739" s="75"/>
    </row>
    <row r="740" spans="68:121" ht="22.5" customHeight="1" x14ac:dyDescent="0.3">
      <c r="BP740">
        <f t="shared" si="1464"/>
        <v>0</v>
      </c>
      <c r="BQ740">
        <f t="shared" si="1464"/>
        <v>0</v>
      </c>
      <c r="BR740" t="str">
        <f t="shared" si="1464"/>
        <v>zápas</v>
      </c>
      <c r="BS740">
        <f t="shared" si="1464"/>
        <v>6</v>
      </c>
      <c r="BT740" t="str">
        <f t="shared" si="1464"/>
        <v>C</v>
      </c>
      <c r="BU740" t="str">
        <f t="shared" ca="1" si="1464"/>
        <v>Velim "B"</v>
      </c>
      <c r="BV740">
        <f t="shared" si="1464"/>
        <v>0</v>
      </c>
      <c r="BW740" t="str">
        <f t="shared" ca="1" si="1464"/>
        <v>Týnec n.L. "B"</v>
      </c>
      <c r="BY740" s="72"/>
      <c r="BZ740" s="139"/>
      <c r="CA740" s="139"/>
      <c r="CB740" s="139"/>
      <c r="CC740" s="139"/>
      <c r="CD740" s="73"/>
      <c r="CE740" s="140"/>
      <c r="CF740" s="140"/>
      <c r="CG740" s="73"/>
      <c r="CH740" s="73"/>
      <c r="CI740" s="73"/>
      <c r="CJ740" s="73"/>
      <c r="CK740" s="73"/>
      <c r="CL740" s="73"/>
      <c r="CM740" s="73"/>
      <c r="CN740" s="73"/>
      <c r="CO740" s="73"/>
      <c r="CP740" s="141"/>
      <c r="CQ740" s="141"/>
      <c r="CR740" s="141"/>
      <c r="CS740" s="141"/>
      <c r="CT740" s="141"/>
      <c r="CU740" s="142"/>
      <c r="CV740" s="142"/>
      <c r="CW740" s="142"/>
      <c r="CX740" s="73"/>
      <c r="CY740" s="73"/>
      <c r="CZ740" s="73"/>
      <c r="DA740" s="73"/>
      <c r="DB740" s="73"/>
      <c r="DC740" s="73"/>
      <c r="DD740" s="73"/>
      <c r="DE740" s="73"/>
      <c r="DF740" s="73"/>
      <c r="DG740" s="73"/>
      <c r="DH740" s="73"/>
      <c r="DI740" s="73"/>
      <c r="DJ740" s="73"/>
      <c r="DK740" s="74"/>
      <c r="DL740" s="143"/>
      <c r="DM740" s="143"/>
      <c r="DN740" s="143"/>
      <c r="DO740" s="144"/>
      <c r="DP740" s="144"/>
      <c r="DQ740" s="75"/>
    </row>
    <row r="741" spans="68:121" ht="22.5" customHeight="1" x14ac:dyDescent="0.3">
      <c r="BY741" s="72"/>
      <c r="BZ741" s="76"/>
      <c r="CA741" s="76"/>
      <c r="CB741" s="76"/>
      <c r="CC741" s="76"/>
      <c r="CD741" s="130" t="s">
        <v>13</v>
      </c>
      <c r="CE741" s="130"/>
      <c r="CF741" s="77">
        <f t="shared" ref="CF741" si="1468">BU739</f>
        <v>22</v>
      </c>
      <c r="CG741" s="78" t="s">
        <v>14</v>
      </c>
      <c r="CH741" s="131" t="str">
        <f t="shared" ref="CH741" ca="1" si="1469">BU740</f>
        <v>Velim "B"</v>
      </c>
      <c r="CI741" s="131"/>
      <c r="CJ741" s="131"/>
      <c r="CK741" s="131"/>
      <c r="CL741" s="131"/>
      <c r="CM741" s="131"/>
      <c r="CN741" s="131"/>
      <c r="CO741" s="131"/>
      <c r="CP741" s="131"/>
      <c r="CQ741" s="131"/>
      <c r="CR741" s="131"/>
      <c r="CS741" s="131"/>
      <c r="CT741" s="131"/>
      <c r="CU741" s="76"/>
      <c r="CV741" s="76"/>
      <c r="CW741" s="76"/>
      <c r="CX741" s="76"/>
      <c r="CY741" s="76"/>
      <c r="CZ741" s="130" t="s">
        <v>13</v>
      </c>
      <c r="DA741" s="130"/>
      <c r="DB741" s="77">
        <f t="shared" ref="DB741" si="1470">BW739</f>
        <v>27</v>
      </c>
      <c r="DC741" s="78" t="s">
        <v>14</v>
      </c>
      <c r="DD741" s="131" t="str">
        <f t="shared" ref="DD741" ca="1" si="1471">BW740</f>
        <v>Týnec n.L. "B"</v>
      </c>
      <c r="DE741" s="131"/>
      <c r="DF741" s="131"/>
      <c r="DG741" s="131"/>
      <c r="DH741" s="131"/>
      <c r="DI741" s="131"/>
      <c r="DJ741" s="131"/>
      <c r="DK741" s="131"/>
      <c r="DL741" s="131"/>
      <c r="DM741" s="131"/>
      <c r="DN741" s="131"/>
      <c r="DO741" s="131"/>
      <c r="DP741" s="131"/>
      <c r="DQ741" s="75"/>
    </row>
    <row r="742" spans="68:121" ht="22.5" customHeight="1" x14ac:dyDescent="0.3">
      <c r="BY742" s="72"/>
      <c r="BZ742" s="76"/>
      <c r="CA742" s="76"/>
      <c r="CB742" s="76"/>
      <c r="CC742" s="76"/>
      <c r="CD742" s="76"/>
      <c r="CE742" s="76"/>
      <c r="CF742" s="76"/>
      <c r="CG742" s="76"/>
      <c r="CH742" s="76"/>
      <c r="CI742" s="76"/>
      <c r="CJ742" s="76"/>
      <c r="CK742" s="76"/>
      <c r="CL742" s="76"/>
      <c r="CM742" s="76"/>
      <c r="CN742" s="76"/>
      <c r="CO742" s="76"/>
      <c r="CP742" s="76"/>
      <c r="CQ742" s="76"/>
      <c r="CR742" s="76"/>
      <c r="CS742" s="76"/>
      <c r="CT742" s="76"/>
      <c r="CU742" s="76"/>
      <c r="CV742" s="76"/>
      <c r="CW742" s="76"/>
      <c r="CX742" s="76"/>
      <c r="CY742" s="76"/>
      <c r="CZ742" s="76"/>
      <c r="DA742" s="76"/>
      <c r="DB742" s="76"/>
      <c r="DC742" s="76"/>
      <c r="DD742" s="76"/>
      <c r="DE742" s="76"/>
      <c r="DF742" s="76"/>
      <c r="DG742" s="76"/>
      <c r="DH742" s="76"/>
      <c r="DI742" s="76"/>
      <c r="DJ742" s="76"/>
      <c r="DK742" s="79"/>
      <c r="DL742" s="79"/>
      <c r="DM742" s="79"/>
      <c r="DN742" s="79"/>
      <c r="DO742" s="79"/>
      <c r="DP742" s="79"/>
      <c r="DQ742" s="75"/>
    </row>
    <row r="743" spans="68:121" ht="22.5" customHeight="1" x14ac:dyDescent="0.4">
      <c r="BY743" s="72"/>
      <c r="BZ743" s="80" t="s">
        <v>17</v>
      </c>
      <c r="CA743" s="81">
        <f t="shared" ref="CA743" si="1472">CF741</f>
        <v>22</v>
      </c>
      <c r="CB743" s="82" t="s">
        <v>8</v>
      </c>
      <c r="CC743" s="83">
        <v>1</v>
      </c>
      <c r="CD743" s="83">
        <v>2</v>
      </c>
      <c r="CE743" s="83">
        <v>3</v>
      </c>
      <c r="CF743" s="83">
        <v>4</v>
      </c>
      <c r="CG743" s="83">
        <v>5</v>
      </c>
      <c r="CH743" s="83">
        <v>6</v>
      </c>
      <c r="CI743" s="83">
        <v>7</v>
      </c>
      <c r="CJ743" s="83">
        <v>8</v>
      </c>
      <c r="CK743" s="83">
        <v>9</v>
      </c>
      <c r="CL743" s="83">
        <v>10</v>
      </c>
      <c r="CM743" s="83">
        <v>11</v>
      </c>
      <c r="CN743" s="83">
        <v>12</v>
      </c>
      <c r="CO743" s="83">
        <v>13</v>
      </c>
      <c r="CP743" s="83">
        <v>14</v>
      </c>
      <c r="CQ743" s="83">
        <v>15</v>
      </c>
      <c r="CR743" s="83">
        <v>16</v>
      </c>
      <c r="CS743" s="83">
        <v>17</v>
      </c>
      <c r="CT743" s="83">
        <v>18</v>
      </c>
      <c r="CU743" s="83">
        <v>19</v>
      </c>
      <c r="CV743" s="83">
        <v>20</v>
      </c>
      <c r="CW743" s="83">
        <v>21</v>
      </c>
      <c r="CX743" s="83">
        <v>22</v>
      </c>
      <c r="CY743" s="83">
        <v>23</v>
      </c>
      <c r="CZ743" s="83">
        <v>24</v>
      </c>
      <c r="DA743" s="83">
        <v>25</v>
      </c>
      <c r="DB743" s="83">
        <v>26</v>
      </c>
      <c r="DC743" s="83">
        <v>27</v>
      </c>
      <c r="DD743" s="83">
        <v>28</v>
      </c>
      <c r="DE743" s="83">
        <v>29</v>
      </c>
      <c r="DF743" s="83">
        <v>30</v>
      </c>
      <c r="DG743" s="83">
        <v>31</v>
      </c>
      <c r="DH743" s="83">
        <v>32</v>
      </c>
      <c r="DI743" s="83">
        <v>33</v>
      </c>
      <c r="DJ743" s="83">
        <v>34</v>
      </c>
      <c r="DK743" s="84">
        <v>35</v>
      </c>
      <c r="DL743" s="84">
        <v>36</v>
      </c>
      <c r="DM743" s="84">
        <v>37</v>
      </c>
      <c r="DN743" s="84">
        <v>38</v>
      </c>
      <c r="DO743" s="84">
        <v>39</v>
      </c>
      <c r="DP743" s="84">
        <v>40</v>
      </c>
      <c r="DQ743" s="75"/>
    </row>
    <row r="744" spans="68:121" ht="22.5" customHeight="1" x14ac:dyDescent="0.3">
      <c r="BY744" s="72"/>
      <c r="BZ744" s="85"/>
      <c r="CA744" s="86"/>
      <c r="CB744" s="87"/>
      <c r="CC744" s="88"/>
      <c r="CD744" s="88"/>
      <c r="CE744" s="88"/>
      <c r="CF744" s="88"/>
      <c r="CG744" s="88"/>
      <c r="CH744" s="88"/>
      <c r="CI744" s="88"/>
      <c r="CJ744" s="88"/>
      <c r="CK744" s="88"/>
      <c r="CL744" s="88"/>
      <c r="CM744" s="88"/>
      <c r="CN744" s="88"/>
      <c r="CO744" s="88"/>
      <c r="CP744" s="88"/>
      <c r="CQ744" s="88"/>
      <c r="CR744" s="88"/>
      <c r="CS744" s="88"/>
      <c r="CT744" s="88"/>
      <c r="CU744" s="88"/>
      <c r="CV744" s="88"/>
      <c r="CW744" s="88"/>
      <c r="CX744" s="88"/>
      <c r="CY744" s="88"/>
      <c r="CZ744" s="88"/>
      <c r="DA744" s="88"/>
      <c r="DB744" s="88"/>
      <c r="DC744" s="88"/>
      <c r="DD744" s="88"/>
      <c r="DE744" s="88"/>
      <c r="DF744" s="88"/>
      <c r="DG744" s="88"/>
      <c r="DH744" s="88"/>
      <c r="DI744" s="88"/>
      <c r="DJ744" s="88"/>
      <c r="DK744" s="89"/>
      <c r="DL744" s="89"/>
      <c r="DM744" s="89"/>
      <c r="DN744" s="89"/>
      <c r="DO744" s="89"/>
      <c r="DP744" s="89"/>
      <c r="DQ744" s="75"/>
    </row>
    <row r="745" spans="68:121" ht="22.5" customHeight="1" x14ac:dyDescent="0.4">
      <c r="BY745" s="72"/>
      <c r="BZ745" s="90" t="s">
        <v>17</v>
      </c>
      <c r="CA745" s="91">
        <f t="shared" ref="CA745" si="1473">DB741</f>
        <v>27</v>
      </c>
      <c r="CB745" s="92" t="s">
        <v>8</v>
      </c>
      <c r="CC745" s="83">
        <v>1</v>
      </c>
      <c r="CD745" s="83">
        <v>2</v>
      </c>
      <c r="CE745" s="83">
        <v>3</v>
      </c>
      <c r="CF745" s="83">
        <v>4</v>
      </c>
      <c r="CG745" s="83">
        <v>5</v>
      </c>
      <c r="CH745" s="83">
        <v>6</v>
      </c>
      <c r="CI745" s="83">
        <v>7</v>
      </c>
      <c r="CJ745" s="83">
        <v>8</v>
      </c>
      <c r="CK745" s="83">
        <v>9</v>
      </c>
      <c r="CL745" s="83">
        <v>10</v>
      </c>
      <c r="CM745" s="83">
        <v>11</v>
      </c>
      <c r="CN745" s="83">
        <v>12</v>
      </c>
      <c r="CO745" s="83">
        <v>13</v>
      </c>
      <c r="CP745" s="83">
        <v>14</v>
      </c>
      <c r="CQ745" s="83">
        <v>15</v>
      </c>
      <c r="CR745" s="83">
        <v>16</v>
      </c>
      <c r="CS745" s="83">
        <v>17</v>
      </c>
      <c r="CT745" s="83">
        <v>18</v>
      </c>
      <c r="CU745" s="83">
        <v>19</v>
      </c>
      <c r="CV745" s="83">
        <v>20</v>
      </c>
      <c r="CW745" s="83">
        <v>21</v>
      </c>
      <c r="CX745" s="83">
        <v>22</v>
      </c>
      <c r="CY745" s="83">
        <v>23</v>
      </c>
      <c r="CZ745" s="83">
        <v>24</v>
      </c>
      <c r="DA745" s="83">
        <v>25</v>
      </c>
      <c r="DB745" s="83">
        <v>26</v>
      </c>
      <c r="DC745" s="83">
        <v>27</v>
      </c>
      <c r="DD745" s="83">
        <v>28</v>
      </c>
      <c r="DE745" s="83">
        <v>29</v>
      </c>
      <c r="DF745" s="83">
        <v>30</v>
      </c>
      <c r="DG745" s="83">
        <v>31</v>
      </c>
      <c r="DH745" s="83">
        <v>32</v>
      </c>
      <c r="DI745" s="83">
        <v>33</v>
      </c>
      <c r="DJ745" s="83">
        <v>34</v>
      </c>
      <c r="DK745" s="84">
        <v>35</v>
      </c>
      <c r="DL745" s="84">
        <v>36</v>
      </c>
      <c r="DM745" s="84">
        <v>37</v>
      </c>
      <c r="DN745" s="84">
        <v>38</v>
      </c>
      <c r="DO745" s="84">
        <v>39</v>
      </c>
      <c r="DP745" s="84">
        <v>40</v>
      </c>
      <c r="DQ745" s="75"/>
    </row>
    <row r="746" spans="68:121" ht="22.5" customHeight="1" thickBot="1" x14ac:dyDescent="0.35">
      <c r="BY746" s="93"/>
      <c r="BZ746" s="94"/>
      <c r="CA746" s="94"/>
      <c r="CB746" s="94"/>
      <c r="CC746" s="94"/>
      <c r="CD746" s="94"/>
      <c r="CE746" s="94"/>
      <c r="CF746" s="94"/>
      <c r="CG746" s="94"/>
      <c r="CH746" s="94"/>
      <c r="CI746" s="94"/>
      <c r="CJ746" s="94"/>
      <c r="CK746" s="94"/>
      <c r="CL746" s="94"/>
      <c r="CM746" s="94"/>
      <c r="CN746" s="94"/>
      <c r="CO746" s="94"/>
      <c r="CP746" s="94"/>
      <c r="CQ746" s="94"/>
      <c r="CR746" s="94"/>
      <c r="CS746" s="94"/>
      <c r="CT746" s="94"/>
      <c r="CU746" s="94"/>
      <c r="CV746" s="94"/>
      <c r="CW746" s="94"/>
      <c r="CX746" s="94"/>
      <c r="CY746" s="94"/>
      <c r="CZ746" s="94"/>
      <c r="DA746" s="94"/>
      <c r="DB746" s="94"/>
      <c r="DC746" s="94"/>
      <c r="DD746" s="94"/>
      <c r="DE746" s="94"/>
      <c r="DF746" s="94"/>
      <c r="DG746" s="94"/>
      <c r="DH746" s="94"/>
      <c r="DI746" s="94"/>
      <c r="DJ746" s="94"/>
      <c r="DK746" s="94"/>
      <c r="DL746" s="94"/>
      <c r="DM746" s="94"/>
      <c r="DN746" s="94"/>
      <c r="DO746" s="94"/>
      <c r="DP746" s="94"/>
      <c r="DQ746" s="95"/>
    </row>
    <row r="747" spans="68:121" ht="22.5" customHeight="1" thickTop="1" x14ac:dyDescent="0.35">
      <c r="BY747" s="137">
        <f t="shared" ref="BY747" si="1474">BQ748</f>
        <v>0.4166666666666668</v>
      </c>
      <c r="BZ747" s="138"/>
      <c r="CA747" s="69"/>
      <c r="CB747" s="69"/>
      <c r="CC747" s="69"/>
      <c r="CD747" s="69"/>
      <c r="CE747" s="69"/>
      <c r="CF747" s="69"/>
      <c r="CG747" s="69"/>
      <c r="CH747" s="69"/>
      <c r="CI747" s="69"/>
      <c r="CJ747" s="69"/>
      <c r="CK747" s="69"/>
      <c r="CL747" s="69"/>
      <c r="CM747" s="69"/>
      <c r="CN747" s="69"/>
      <c r="CO747" s="69"/>
      <c r="CP747" s="69"/>
      <c r="CQ747" s="69"/>
      <c r="CR747" s="69"/>
      <c r="CS747" s="69"/>
      <c r="CT747" s="69"/>
      <c r="CU747" s="69"/>
      <c r="CV747" s="69"/>
      <c r="CW747" s="69"/>
      <c r="CX747" s="69"/>
      <c r="CY747" s="69"/>
      <c r="CZ747" s="69"/>
      <c r="DA747" s="69"/>
      <c r="DB747" s="69"/>
      <c r="DC747" s="69"/>
      <c r="DD747" s="69"/>
      <c r="DE747" s="69"/>
      <c r="DF747" s="69"/>
      <c r="DG747" s="69"/>
      <c r="DH747" s="69"/>
      <c r="DI747" s="69"/>
      <c r="DJ747" s="69"/>
      <c r="DK747" s="69"/>
      <c r="DL747" s="69"/>
      <c r="DM747" s="70"/>
      <c r="DN747" s="70" t="s">
        <v>37</v>
      </c>
      <c r="DO747" s="69"/>
      <c r="DP747" s="70" t="str">
        <f t="shared" ref="DP747" si="1475">BT749</f>
        <v>D</v>
      </c>
      <c r="DQ747" s="71"/>
    </row>
    <row r="748" spans="68:121" ht="22.5" customHeight="1" x14ac:dyDescent="0.3">
      <c r="BP748" t="str">
        <f t="shared" ref="BP748:BW749" si="1476">Q70</f>
        <v>6. KOLO</v>
      </c>
      <c r="BQ748">
        <f t="shared" si="1476"/>
        <v>0.4166666666666668</v>
      </c>
      <c r="BR748">
        <f t="shared" si="1476"/>
        <v>36</v>
      </c>
      <c r="BS748" t="str">
        <f t="shared" si="1476"/>
        <v>HŘIŠTĚ</v>
      </c>
      <c r="BT748" t="str">
        <f t="shared" si="1476"/>
        <v>skupina</v>
      </c>
      <c r="BU748">
        <f t="shared" si="1476"/>
        <v>13</v>
      </c>
      <c r="BV748" t="str">
        <f t="shared" si="1476"/>
        <v>:</v>
      </c>
      <c r="BW748">
        <f t="shared" si="1476"/>
        <v>20</v>
      </c>
      <c r="BY748" s="72"/>
      <c r="BZ748" s="139" t="str">
        <f t="shared" ref="BZ748" si="1477">BP748</f>
        <v>6. KOLO</v>
      </c>
      <c r="CA748" s="139"/>
      <c r="CB748" s="139"/>
      <c r="CC748" s="139"/>
      <c r="CD748" s="73"/>
      <c r="CE748" s="140"/>
      <c r="CF748" s="140"/>
      <c r="CG748" s="73"/>
      <c r="CH748" s="73"/>
      <c r="CI748" s="73"/>
      <c r="CJ748" s="73"/>
      <c r="CK748" s="73"/>
      <c r="CL748" s="73"/>
      <c r="CM748" s="73"/>
      <c r="CN748" s="73"/>
      <c r="CO748" s="73"/>
      <c r="CP748" s="141">
        <f t="shared" ref="CP748" si="1478">BR748</f>
        <v>36</v>
      </c>
      <c r="CQ748" s="141"/>
      <c r="CR748" s="141"/>
      <c r="CS748" s="141"/>
      <c r="CT748" s="141"/>
      <c r="CU748" s="142" t="s">
        <v>9</v>
      </c>
      <c r="CV748" s="142"/>
      <c r="CW748" s="142"/>
      <c r="CX748" s="73"/>
      <c r="CY748" s="73"/>
      <c r="CZ748" s="73"/>
      <c r="DA748" s="73"/>
      <c r="DB748" s="73"/>
      <c r="DC748" s="73"/>
      <c r="DD748" s="73"/>
      <c r="DE748" s="73"/>
      <c r="DF748" s="73"/>
      <c r="DG748" s="73"/>
      <c r="DH748" s="73"/>
      <c r="DI748" s="73"/>
      <c r="DJ748" s="73"/>
      <c r="DK748" s="74"/>
      <c r="DL748" s="143" t="s">
        <v>10</v>
      </c>
      <c r="DM748" s="143"/>
      <c r="DN748" s="143"/>
      <c r="DO748" s="144">
        <f t="shared" ref="DO748" si="1479">BS749</f>
        <v>6</v>
      </c>
      <c r="DP748" s="144"/>
      <c r="DQ748" s="75"/>
    </row>
    <row r="749" spans="68:121" ht="22.5" customHeight="1" x14ac:dyDescent="0.3">
      <c r="BP749">
        <f t="shared" si="1476"/>
        <v>0</v>
      </c>
      <c r="BQ749">
        <f t="shared" si="1476"/>
        <v>0</v>
      </c>
      <c r="BR749" t="str">
        <f t="shared" si="1476"/>
        <v>zápas</v>
      </c>
      <c r="BS749">
        <f t="shared" si="1476"/>
        <v>6</v>
      </c>
      <c r="BT749" t="str">
        <f t="shared" si="1476"/>
        <v>D</v>
      </c>
      <c r="BU749" t="str">
        <f t="shared" ca="1" si="1476"/>
        <v>Prok.Velikého "B"</v>
      </c>
      <c r="BV749">
        <f t="shared" si="1476"/>
        <v>0</v>
      </c>
      <c r="BW749" t="str">
        <f t="shared" ca="1" si="1476"/>
        <v>Masarykova "B"</v>
      </c>
      <c r="BY749" s="72"/>
      <c r="BZ749" s="139"/>
      <c r="CA749" s="139"/>
      <c r="CB749" s="139"/>
      <c r="CC749" s="139"/>
      <c r="CD749" s="73"/>
      <c r="CE749" s="140"/>
      <c r="CF749" s="140"/>
      <c r="CG749" s="73"/>
      <c r="CH749" s="73"/>
      <c r="CI749" s="73"/>
      <c r="CJ749" s="73"/>
      <c r="CK749" s="73"/>
      <c r="CL749" s="73"/>
      <c r="CM749" s="73"/>
      <c r="CN749" s="73"/>
      <c r="CO749" s="73"/>
      <c r="CP749" s="141"/>
      <c r="CQ749" s="141"/>
      <c r="CR749" s="141"/>
      <c r="CS749" s="141"/>
      <c r="CT749" s="141"/>
      <c r="CU749" s="142"/>
      <c r="CV749" s="142"/>
      <c r="CW749" s="142"/>
      <c r="CX749" s="73"/>
      <c r="CY749" s="73"/>
      <c r="CZ749" s="73"/>
      <c r="DA749" s="73"/>
      <c r="DB749" s="73"/>
      <c r="DC749" s="73"/>
      <c r="DD749" s="73"/>
      <c r="DE749" s="73"/>
      <c r="DF749" s="73"/>
      <c r="DG749" s="73"/>
      <c r="DH749" s="73"/>
      <c r="DI749" s="73"/>
      <c r="DJ749" s="73"/>
      <c r="DK749" s="74"/>
      <c r="DL749" s="143"/>
      <c r="DM749" s="143"/>
      <c r="DN749" s="143"/>
      <c r="DO749" s="144"/>
      <c r="DP749" s="144"/>
      <c r="DQ749" s="75"/>
    </row>
    <row r="750" spans="68:121" ht="22.5" customHeight="1" x14ac:dyDescent="0.3">
      <c r="BY750" s="72"/>
      <c r="BZ750" s="76"/>
      <c r="CA750" s="76"/>
      <c r="CB750" s="76"/>
      <c r="CC750" s="76"/>
      <c r="CD750" s="130" t="s">
        <v>13</v>
      </c>
      <c r="CE750" s="130"/>
      <c r="CF750" s="77">
        <f t="shared" ref="CF750" si="1480">BU748</f>
        <v>13</v>
      </c>
      <c r="CG750" s="78" t="s">
        <v>14</v>
      </c>
      <c r="CH750" s="131" t="str">
        <f t="shared" ref="CH750" ca="1" si="1481">BU749</f>
        <v>Prok.Velikého "B"</v>
      </c>
      <c r="CI750" s="131"/>
      <c r="CJ750" s="131"/>
      <c r="CK750" s="131"/>
      <c r="CL750" s="131"/>
      <c r="CM750" s="131"/>
      <c r="CN750" s="131"/>
      <c r="CO750" s="131"/>
      <c r="CP750" s="131"/>
      <c r="CQ750" s="131"/>
      <c r="CR750" s="131"/>
      <c r="CS750" s="131"/>
      <c r="CT750" s="131"/>
      <c r="CU750" s="76"/>
      <c r="CV750" s="76"/>
      <c r="CW750" s="76"/>
      <c r="CX750" s="76"/>
      <c r="CY750" s="76"/>
      <c r="CZ750" s="130" t="s">
        <v>13</v>
      </c>
      <c r="DA750" s="130"/>
      <c r="DB750" s="77">
        <f t="shared" ref="DB750" si="1482">BW748</f>
        <v>20</v>
      </c>
      <c r="DC750" s="78" t="s">
        <v>14</v>
      </c>
      <c r="DD750" s="131" t="str">
        <f t="shared" ref="DD750" ca="1" si="1483">BW749</f>
        <v>Masarykova "B"</v>
      </c>
      <c r="DE750" s="131"/>
      <c r="DF750" s="131"/>
      <c r="DG750" s="131"/>
      <c r="DH750" s="131"/>
      <c r="DI750" s="131"/>
      <c r="DJ750" s="131"/>
      <c r="DK750" s="131"/>
      <c r="DL750" s="131"/>
      <c r="DM750" s="131"/>
      <c r="DN750" s="131"/>
      <c r="DO750" s="131"/>
      <c r="DP750" s="131"/>
      <c r="DQ750" s="75"/>
    </row>
    <row r="751" spans="68:121" ht="22.5" customHeight="1" x14ac:dyDescent="0.3">
      <c r="BY751" s="72"/>
      <c r="BZ751" s="76"/>
      <c r="CA751" s="76"/>
      <c r="CB751" s="76"/>
      <c r="CC751" s="76"/>
      <c r="CD751" s="76"/>
      <c r="CE751" s="76"/>
      <c r="CF751" s="76"/>
      <c r="CG751" s="76"/>
      <c r="CH751" s="76"/>
      <c r="CI751" s="76"/>
      <c r="CJ751" s="76"/>
      <c r="CK751" s="76"/>
      <c r="CL751" s="76"/>
      <c r="CM751" s="76"/>
      <c r="CN751" s="76"/>
      <c r="CO751" s="76"/>
      <c r="CP751" s="76"/>
      <c r="CQ751" s="76"/>
      <c r="CR751" s="76"/>
      <c r="CS751" s="76"/>
      <c r="CT751" s="76"/>
      <c r="CU751" s="76"/>
      <c r="CV751" s="76"/>
      <c r="CW751" s="76"/>
      <c r="CX751" s="76"/>
      <c r="CY751" s="76"/>
      <c r="CZ751" s="76"/>
      <c r="DA751" s="76"/>
      <c r="DB751" s="76"/>
      <c r="DC751" s="76"/>
      <c r="DD751" s="76"/>
      <c r="DE751" s="76"/>
      <c r="DF751" s="76"/>
      <c r="DG751" s="76"/>
      <c r="DH751" s="76"/>
      <c r="DI751" s="76"/>
      <c r="DJ751" s="76"/>
      <c r="DK751" s="79"/>
      <c r="DL751" s="79"/>
      <c r="DM751" s="79"/>
      <c r="DN751" s="79"/>
      <c r="DO751" s="79"/>
      <c r="DP751" s="79"/>
      <c r="DQ751" s="75"/>
    </row>
    <row r="752" spans="68:121" ht="22.5" customHeight="1" x14ac:dyDescent="0.4">
      <c r="BY752" s="72"/>
      <c r="BZ752" s="80" t="s">
        <v>17</v>
      </c>
      <c r="CA752" s="81">
        <f t="shared" ref="CA752" si="1484">CF750</f>
        <v>13</v>
      </c>
      <c r="CB752" s="82" t="s">
        <v>8</v>
      </c>
      <c r="CC752" s="83">
        <v>1</v>
      </c>
      <c r="CD752" s="83">
        <v>2</v>
      </c>
      <c r="CE752" s="83">
        <v>3</v>
      </c>
      <c r="CF752" s="83">
        <v>4</v>
      </c>
      <c r="CG752" s="83">
        <v>5</v>
      </c>
      <c r="CH752" s="83">
        <v>6</v>
      </c>
      <c r="CI752" s="83">
        <v>7</v>
      </c>
      <c r="CJ752" s="83">
        <v>8</v>
      </c>
      <c r="CK752" s="83">
        <v>9</v>
      </c>
      <c r="CL752" s="83">
        <v>10</v>
      </c>
      <c r="CM752" s="83">
        <v>11</v>
      </c>
      <c r="CN752" s="83">
        <v>12</v>
      </c>
      <c r="CO752" s="83">
        <v>13</v>
      </c>
      <c r="CP752" s="83">
        <v>14</v>
      </c>
      <c r="CQ752" s="83">
        <v>15</v>
      </c>
      <c r="CR752" s="83">
        <v>16</v>
      </c>
      <c r="CS752" s="83">
        <v>17</v>
      </c>
      <c r="CT752" s="83">
        <v>18</v>
      </c>
      <c r="CU752" s="83">
        <v>19</v>
      </c>
      <c r="CV752" s="83">
        <v>20</v>
      </c>
      <c r="CW752" s="83">
        <v>21</v>
      </c>
      <c r="CX752" s="83">
        <v>22</v>
      </c>
      <c r="CY752" s="83">
        <v>23</v>
      </c>
      <c r="CZ752" s="83">
        <v>24</v>
      </c>
      <c r="DA752" s="83">
        <v>25</v>
      </c>
      <c r="DB752" s="83">
        <v>26</v>
      </c>
      <c r="DC752" s="83">
        <v>27</v>
      </c>
      <c r="DD752" s="83">
        <v>28</v>
      </c>
      <c r="DE752" s="83">
        <v>29</v>
      </c>
      <c r="DF752" s="83">
        <v>30</v>
      </c>
      <c r="DG752" s="83">
        <v>31</v>
      </c>
      <c r="DH752" s="83">
        <v>32</v>
      </c>
      <c r="DI752" s="83">
        <v>33</v>
      </c>
      <c r="DJ752" s="83">
        <v>34</v>
      </c>
      <c r="DK752" s="84">
        <v>35</v>
      </c>
      <c r="DL752" s="84">
        <v>36</v>
      </c>
      <c r="DM752" s="84">
        <v>37</v>
      </c>
      <c r="DN752" s="84">
        <v>38</v>
      </c>
      <c r="DO752" s="84">
        <v>39</v>
      </c>
      <c r="DP752" s="84">
        <v>40</v>
      </c>
      <c r="DQ752" s="75"/>
    </row>
    <row r="753" spans="68:121" ht="22.5" customHeight="1" x14ac:dyDescent="0.3">
      <c r="BY753" s="72"/>
      <c r="BZ753" s="85"/>
      <c r="CA753" s="86"/>
      <c r="CB753" s="87"/>
      <c r="CC753" s="88"/>
      <c r="CD753" s="88"/>
      <c r="CE753" s="88"/>
      <c r="CF753" s="88"/>
      <c r="CG753" s="88"/>
      <c r="CH753" s="88"/>
      <c r="CI753" s="88"/>
      <c r="CJ753" s="88"/>
      <c r="CK753" s="88"/>
      <c r="CL753" s="88"/>
      <c r="CM753" s="88"/>
      <c r="CN753" s="88"/>
      <c r="CO753" s="88"/>
      <c r="CP753" s="88"/>
      <c r="CQ753" s="88"/>
      <c r="CR753" s="88"/>
      <c r="CS753" s="88"/>
      <c r="CT753" s="88"/>
      <c r="CU753" s="88"/>
      <c r="CV753" s="88"/>
      <c r="CW753" s="88"/>
      <c r="CX753" s="88"/>
      <c r="CY753" s="88"/>
      <c r="CZ753" s="88"/>
      <c r="DA753" s="88"/>
      <c r="DB753" s="88"/>
      <c r="DC753" s="88"/>
      <c r="DD753" s="88"/>
      <c r="DE753" s="88"/>
      <c r="DF753" s="88"/>
      <c r="DG753" s="88"/>
      <c r="DH753" s="88"/>
      <c r="DI753" s="88"/>
      <c r="DJ753" s="88"/>
      <c r="DK753" s="89"/>
      <c r="DL753" s="89"/>
      <c r="DM753" s="89"/>
      <c r="DN753" s="89"/>
      <c r="DO753" s="89"/>
      <c r="DP753" s="89"/>
      <c r="DQ753" s="75"/>
    </row>
    <row r="754" spans="68:121" ht="22.5" customHeight="1" x14ac:dyDescent="0.4">
      <c r="BY754" s="72"/>
      <c r="BZ754" s="90" t="s">
        <v>17</v>
      </c>
      <c r="CA754" s="91">
        <f t="shared" ref="CA754" si="1485">DB750</f>
        <v>20</v>
      </c>
      <c r="CB754" s="92" t="s">
        <v>8</v>
      </c>
      <c r="CC754" s="83">
        <v>1</v>
      </c>
      <c r="CD754" s="83">
        <v>2</v>
      </c>
      <c r="CE754" s="83">
        <v>3</v>
      </c>
      <c r="CF754" s="83">
        <v>4</v>
      </c>
      <c r="CG754" s="83">
        <v>5</v>
      </c>
      <c r="CH754" s="83">
        <v>6</v>
      </c>
      <c r="CI754" s="83">
        <v>7</v>
      </c>
      <c r="CJ754" s="83">
        <v>8</v>
      </c>
      <c r="CK754" s="83">
        <v>9</v>
      </c>
      <c r="CL754" s="83">
        <v>10</v>
      </c>
      <c r="CM754" s="83">
        <v>11</v>
      </c>
      <c r="CN754" s="83">
        <v>12</v>
      </c>
      <c r="CO754" s="83">
        <v>13</v>
      </c>
      <c r="CP754" s="83">
        <v>14</v>
      </c>
      <c r="CQ754" s="83">
        <v>15</v>
      </c>
      <c r="CR754" s="83">
        <v>16</v>
      </c>
      <c r="CS754" s="83">
        <v>17</v>
      </c>
      <c r="CT754" s="83">
        <v>18</v>
      </c>
      <c r="CU754" s="83">
        <v>19</v>
      </c>
      <c r="CV754" s="83">
        <v>20</v>
      </c>
      <c r="CW754" s="83">
        <v>21</v>
      </c>
      <c r="CX754" s="83">
        <v>22</v>
      </c>
      <c r="CY754" s="83">
        <v>23</v>
      </c>
      <c r="CZ754" s="83">
        <v>24</v>
      </c>
      <c r="DA754" s="83">
        <v>25</v>
      </c>
      <c r="DB754" s="83">
        <v>26</v>
      </c>
      <c r="DC754" s="83">
        <v>27</v>
      </c>
      <c r="DD754" s="83">
        <v>28</v>
      </c>
      <c r="DE754" s="83">
        <v>29</v>
      </c>
      <c r="DF754" s="83">
        <v>30</v>
      </c>
      <c r="DG754" s="83">
        <v>31</v>
      </c>
      <c r="DH754" s="83">
        <v>32</v>
      </c>
      <c r="DI754" s="83">
        <v>33</v>
      </c>
      <c r="DJ754" s="83">
        <v>34</v>
      </c>
      <c r="DK754" s="84">
        <v>35</v>
      </c>
      <c r="DL754" s="84">
        <v>36</v>
      </c>
      <c r="DM754" s="84">
        <v>37</v>
      </c>
      <c r="DN754" s="84">
        <v>38</v>
      </c>
      <c r="DO754" s="84">
        <v>39</v>
      </c>
      <c r="DP754" s="84">
        <v>40</v>
      </c>
      <c r="DQ754" s="75"/>
    </row>
    <row r="755" spans="68:121" ht="22.5" customHeight="1" thickBot="1" x14ac:dyDescent="0.35">
      <c r="BY755" s="93"/>
      <c r="BZ755" s="94"/>
      <c r="CA755" s="94"/>
      <c r="CB755" s="94"/>
      <c r="CC755" s="94"/>
      <c r="CD755" s="94"/>
      <c r="CE755" s="94"/>
      <c r="CF755" s="94"/>
      <c r="CG755" s="94"/>
      <c r="CH755" s="94"/>
      <c r="CI755" s="94"/>
      <c r="CJ755" s="94"/>
      <c r="CK755" s="94"/>
      <c r="CL755" s="94"/>
      <c r="CM755" s="94"/>
      <c r="CN755" s="94"/>
      <c r="CO755" s="94"/>
      <c r="CP755" s="94"/>
      <c r="CQ755" s="94"/>
      <c r="CR755" s="94"/>
      <c r="CS755" s="94"/>
      <c r="CT755" s="94"/>
      <c r="CU755" s="94"/>
      <c r="CV755" s="94"/>
      <c r="CW755" s="94"/>
      <c r="CX755" s="94"/>
      <c r="CY755" s="94"/>
      <c r="CZ755" s="94"/>
      <c r="DA755" s="94"/>
      <c r="DB755" s="94"/>
      <c r="DC755" s="94"/>
      <c r="DD755" s="94"/>
      <c r="DE755" s="94"/>
      <c r="DF755" s="94"/>
      <c r="DG755" s="94"/>
      <c r="DH755" s="94"/>
      <c r="DI755" s="94"/>
      <c r="DJ755" s="94"/>
      <c r="DK755" s="94"/>
      <c r="DL755" s="94"/>
      <c r="DM755" s="94"/>
      <c r="DN755" s="94"/>
      <c r="DO755" s="94"/>
      <c r="DP755" s="94"/>
      <c r="DQ755" s="95"/>
    </row>
    <row r="756" spans="68:121" ht="22.5" customHeight="1" thickTop="1" x14ac:dyDescent="0.35">
      <c r="BY756" s="137">
        <f t="shared" ref="BY756" si="1486">BQ757</f>
        <v>0.42500000000000016</v>
      </c>
      <c r="BZ756" s="138"/>
      <c r="CA756" s="69"/>
      <c r="CB756" s="69"/>
      <c r="CC756" s="69"/>
      <c r="CD756" s="69"/>
      <c r="CE756" s="69"/>
      <c r="CF756" s="69"/>
      <c r="CG756" s="69"/>
      <c r="CH756" s="69"/>
      <c r="CI756" s="69"/>
      <c r="CJ756" s="69"/>
      <c r="CK756" s="69"/>
      <c r="CL756" s="69"/>
      <c r="CM756" s="69"/>
      <c r="CN756" s="69"/>
      <c r="CO756" s="69"/>
      <c r="CP756" s="69"/>
      <c r="CQ756" s="69"/>
      <c r="CR756" s="69"/>
      <c r="CS756" s="69"/>
      <c r="CT756" s="69"/>
      <c r="CU756" s="69"/>
      <c r="CV756" s="69"/>
      <c r="CW756" s="69"/>
      <c r="CX756" s="69"/>
      <c r="CY756" s="69"/>
      <c r="CZ756" s="69"/>
      <c r="DA756" s="69"/>
      <c r="DB756" s="69"/>
      <c r="DC756" s="69"/>
      <c r="DD756" s="69"/>
      <c r="DE756" s="69"/>
      <c r="DF756" s="69"/>
      <c r="DG756" s="69"/>
      <c r="DH756" s="69"/>
      <c r="DI756" s="69"/>
      <c r="DJ756" s="69"/>
      <c r="DK756" s="69"/>
      <c r="DL756" s="69"/>
      <c r="DM756" s="70"/>
      <c r="DN756" s="70" t="s">
        <v>37</v>
      </c>
      <c r="DO756" s="69"/>
      <c r="DP756" s="70" t="str">
        <f t="shared" ref="DP756" si="1487">BT758</f>
        <v>C</v>
      </c>
      <c r="DQ756" s="71"/>
    </row>
    <row r="757" spans="68:121" ht="22.5" customHeight="1" x14ac:dyDescent="0.3">
      <c r="BP757" t="str">
        <f t="shared" ref="BP757:BW758" si="1488">Q72</f>
        <v>7. KOLO</v>
      </c>
      <c r="BQ757">
        <f t="shared" si="1488"/>
        <v>0.42500000000000016</v>
      </c>
      <c r="BR757">
        <f t="shared" si="1488"/>
        <v>42</v>
      </c>
      <c r="BS757" t="str">
        <f t="shared" si="1488"/>
        <v>HŘIŠTĚ</v>
      </c>
      <c r="BT757" t="str">
        <f t="shared" si="1488"/>
        <v>skupina</v>
      </c>
      <c r="BU757">
        <f t="shared" si="1488"/>
        <v>3</v>
      </c>
      <c r="BV757" t="str">
        <f t="shared" si="1488"/>
        <v>:</v>
      </c>
      <c r="BW757">
        <f t="shared" si="1488"/>
        <v>6</v>
      </c>
      <c r="BY757" s="72"/>
      <c r="BZ757" s="139" t="str">
        <f t="shared" ref="BZ757" si="1489">BP757</f>
        <v>7. KOLO</v>
      </c>
      <c r="CA757" s="139"/>
      <c r="CB757" s="139"/>
      <c r="CC757" s="139"/>
      <c r="CD757" s="73"/>
      <c r="CE757" s="140"/>
      <c r="CF757" s="140"/>
      <c r="CG757" s="73"/>
      <c r="CH757" s="73"/>
      <c r="CI757" s="73"/>
      <c r="CJ757" s="73"/>
      <c r="CK757" s="73"/>
      <c r="CL757" s="73"/>
      <c r="CM757" s="73"/>
      <c r="CN757" s="73"/>
      <c r="CO757" s="73"/>
      <c r="CP757" s="141">
        <f t="shared" ref="CP757" si="1490">BR757</f>
        <v>42</v>
      </c>
      <c r="CQ757" s="141"/>
      <c r="CR757" s="141"/>
      <c r="CS757" s="141"/>
      <c r="CT757" s="141"/>
      <c r="CU757" s="142" t="s">
        <v>9</v>
      </c>
      <c r="CV757" s="142"/>
      <c r="CW757" s="142"/>
      <c r="CX757" s="73"/>
      <c r="CY757" s="73"/>
      <c r="CZ757" s="73"/>
      <c r="DA757" s="73"/>
      <c r="DB757" s="73"/>
      <c r="DC757" s="73"/>
      <c r="DD757" s="73"/>
      <c r="DE757" s="73"/>
      <c r="DF757" s="73"/>
      <c r="DG757" s="73"/>
      <c r="DH757" s="73"/>
      <c r="DI757" s="73"/>
      <c r="DJ757" s="73"/>
      <c r="DK757" s="74"/>
      <c r="DL757" s="143" t="s">
        <v>10</v>
      </c>
      <c r="DM757" s="143"/>
      <c r="DN757" s="143"/>
      <c r="DO757" s="144">
        <f t="shared" ref="DO757" si="1491">BS758</f>
        <v>6</v>
      </c>
      <c r="DP757" s="144"/>
      <c r="DQ757" s="75"/>
    </row>
    <row r="758" spans="68:121" ht="22.5" customHeight="1" x14ac:dyDescent="0.3">
      <c r="BP758">
        <f t="shared" si="1488"/>
        <v>0</v>
      </c>
      <c r="BQ758">
        <f t="shared" si="1488"/>
        <v>0</v>
      </c>
      <c r="BR758" t="str">
        <f t="shared" si="1488"/>
        <v>zápas</v>
      </c>
      <c r="BS758">
        <f t="shared" si="1488"/>
        <v>6</v>
      </c>
      <c r="BT758" t="str">
        <f t="shared" si="1488"/>
        <v>C</v>
      </c>
      <c r="BU758" t="str">
        <f t="shared" ca="1" si="1488"/>
        <v>Prok.Velikého "A"</v>
      </c>
      <c r="BV758">
        <f t="shared" si="1488"/>
        <v>0</v>
      </c>
      <c r="BW758" t="str">
        <f t="shared" ca="1" si="1488"/>
        <v>Č.Pečky "A"</v>
      </c>
      <c r="BY758" s="72"/>
      <c r="BZ758" s="139"/>
      <c r="CA758" s="139"/>
      <c r="CB758" s="139"/>
      <c r="CC758" s="139"/>
      <c r="CD758" s="73"/>
      <c r="CE758" s="140"/>
      <c r="CF758" s="140"/>
      <c r="CG758" s="73"/>
      <c r="CH758" s="73"/>
      <c r="CI758" s="73"/>
      <c r="CJ758" s="73"/>
      <c r="CK758" s="73"/>
      <c r="CL758" s="73"/>
      <c r="CM758" s="73"/>
      <c r="CN758" s="73"/>
      <c r="CO758" s="73"/>
      <c r="CP758" s="141"/>
      <c r="CQ758" s="141"/>
      <c r="CR758" s="141"/>
      <c r="CS758" s="141"/>
      <c r="CT758" s="141"/>
      <c r="CU758" s="142"/>
      <c r="CV758" s="142"/>
      <c r="CW758" s="142"/>
      <c r="CX758" s="73"/>
      <c r="CY758" s="73"/>
      <c r="CZ758" s="73"/>
      <c r="DA758" s="73"/>
      <c r="DB758" s="73"/>
      <c r="DC758" s="73"/>
      <c r="DD758" s="73"/>
      <c r="DE758" s="73"/>
      <c r="DF758" s="73"/>
      <c r="DG758" s="73"/>
      <c r="DH758" s="73"/>
      <c r="DI758" s="73"/>
      <c r="DJ758" s="73"/>
      <c r="DK758" s="74"/>
      <c r="DL758" s="143"/>
      <c r="DM758" s="143"/>
      <c r="DN758" s="143"/>
      <c r="DO758" s="144"/>
      <c r="DP758" s="144"/>
      <c r="DQ758" s="75"/>
    </row>
    <row r="759" spans="68:121" ht="22.5" customHeight="1" x14ac:dyDescent="0.3">
      <c r="BY759" s="72"/>
      <c r="BZ759" s="76"/>
      <c r="CA759" s="76"/>
      <c r="CB759" s="76"/>
      <c r="CC759" s="76"/>
      <c r="CD759" s="130" t="s">
        <v>13</v>
      </c>
      <c r="CE759" s="130"/>
      <c r="CF759" s="77">
        <f t="shared" ref="CF759" si="1492">BU757</f>
        <v>3</v>
      </c>
      <c r="CG759" s="78" t="s">
        <v>14</v>
      </c>
      <c r="CH759" s="131" t="str">
        <f t="shared" ref="CH759" ca="1" si="1493">BU758</f>
        <v>Prok.Velikého "A"</v>
      </c>
      <c r="CI759" s="131"/>
      <c r="CJ759" s="131"/>
      <c r="CK759" s="131"/>
      <c r="CL759" s="131"/>
      <c r="CM759" s="131"/>
      <c r="CN759" s="131"/>
      <c r="CO759" s="131"/>
      <c r="CP759" s="131"/>
      <c r="CQ759" s="131"/>
      <c r="CR759" s="131"/>
      <c r="CS759" s="131"/>
      <c r="CT759" s="131"/>
      <c r="CU759" s="76"/>
      <c r="CV759" s="76"/>
      <c r="CW759" s="76"/>
      <c r="CX759" s="76"/>
      <c r="CY759" s="76"/>
      <c r="CZ759" s="130" t="s">
        <v>13</v>
      </c>
      <c r="DA759" s="130"/>
      <c r="DB759" s="77">
        <f t="shared" ref="DB759" si="1494">BW757</f>
        <v>6</v>
      </c>
      <c r="DC759" s="78" t="s">
        <v>14</v>
      </c>
      <c r="DD759" s="131" t="str">
        <f t="shared" ref="DD759" ca="1" si="1495">BW758</f>
        <v>Č.Pečky "A"</v>
      </c>
      <c r="DE759" s="131"/>
      <c r="DF759" s="131"/>
      <c r="DG759" s="131"/>
      <c r="DH759" s="131"/>
      <c r="DI759" s="131"/>
      <c r="DJ759" s="131"/>
      <c r="DK759" s="131"/>
      <c r="DL759" s="131"/>
      <c r="DM759" s="131"/>
      <c r="DN759" s="131"/>
      <c r="DO759" s="131"/>
      <c r="DP759" s="131"/>
      <c r="DQ759" s="75"/>
    </row>
    <row r="760" spans="68:121" ht="22.5" customHeight="1" x14ac:dyDescent="0.3">
      <c r="BY760" s="72"/>
      <c r="BZ760" s="76"/>
      <c r="CA760" s="76"/>
      <c r="CB760" s="76"/>
      <c r="CC760" s="76"/>
      <c r="CD760" s="76"/>
      <c r="CE760" s="76"/>
      <c r="CF760" s="76"/>
      <c r="CG760" s="76"/>
      <c r="CH760" s="76"/>
      <c r="CI760" s="76"/>
      <c r="CJ760" s="76"/>
      <c r="CK760" s="76"/>
      <c r="CL760" s="76"/>
      <c r="CM760" s="76"/>
      <c r="CN760" s="76"/>
      <c r="CO760" s="76"/>
      <c r="CP760" s="76"/>
      <c r="CQ760" s="76"/>
      <c r="CR760" s="76"/>
      <c r="CS760" s="76"/>
      <c r="CT760" s="76"/>
      <c r="CU760" s="76"/>
      <c r="CV760" s="76"/>
      <c r="CW760" s="76"/>
      <c r="CX760" s="76"/>
      <c r="CY760" s="76"/>
      <c r="CZ760" s="76"/>
      <c r="DA760" s="76"/>
      <c r="DB760" s="76"/>
      <c r="DC760" s="76"/>
      <c r="DD760" s="76"/>
      <c r="DE760" s="76"/>
      <c r="DF760" s="76"/>
      <c r="DG760" s="76"/>
      <c r="DH760" s="76"/>
      <c r="DI760" s="76"/>
      <c r="DJ760" s="76"/>
      <c r="DK760" s="79"/>
      <c r="DL760" s="79"/>
      <c r="DM760" s="79"/>
      <c r="DN760" s="79"/>
      <c r="DO760" s="79"/>
      <c r="DP760" s="79"/>
      <c r="DQ760" s="75"/>
    </row>
    <row r="761" spans="68:121" ht="22.5" customHeight="1" x14ac:dyDescent="0.4">
      <c r="BY761" s="72"/>
      <c r="BZ761" s="80" t="s">
        <v>17</v>
      </c>
      <c r="CA761" s="81">
        <f t="shared" ref="CA761" si="1496">CF759</f>
        <v>3</v>
      </c>
      <c r="CB761" s="82" t="s">
        <v>8</v>
      </c>
      <c r="CC761" s="83">
        <v>1</v>
      </c>
      <c r="CD761" s="83">
        <v>2</v>
      </c>
      <c r="CE761" s="83">
        <v>3</v>
      </c>
      <c r="CF761" s="83">
        <v>4</v>
      </c>
      <c r="CG761" s="83">
        <v>5</v>
      </c>
      <c r="CH761" s="83">
        <v>6</v>
      </c>
      <c r="CI761" s="83">
        <v>7</v>
      </c>
      <c r="CJ761" s="83">
        <v>8</v>
      </c>
      <c r="CK761" s="83">
        <v>9</v>
      </c>
      <c r="CL761" s="83">
        <v>10</v>
      </c>
      <c r="CM761" s="83">
        <v>11</v>
      </c>
      <c r="CN761" s="83">
        <v>12</v>
      </c>
      <c r="CO761" s="83">
        <v>13</v>
      </c>
      <c r="CP761" s="83">
        <v>14</v>
      </c>
      <c r="CQ761" s="83">
        <v>15</v>
      </c>
      <c r="CR761" s="83">
        <v>16</v>
      </c>
      <c r="CS761" s="83">
        <v>17</v>
      </c>
      <c r="CT761" s="83">
        <v>18</v>
      </c>
      <c r="CU761" s="83">
        <v>19</v>
      </c>
      <c r="CV761" s="83">
        <v>20</v>
      </c>
      <c r="CW761" s="83">
        <v>21</v>
      </c>
      <c r="CX761" s="83">
        <v>22</v>
      </c>
      <c r="CY761" s="83">
        <v>23</v>
      </c>
      <c r="CZ761" s="83">
        <v>24</v>
      </c>
      <c r="DA761" s="83">
        <v>25</v>
      </c>
      <c r="DB761" s="83">
        <v>26</v>
      </c>
      <c r="DC761" s="83">
        <v>27</v>
      </c>
      <c r="DD761" s="83">
        <v>28</v>
      </c>
      <c r="DE761" s="83">
        <v>29</v>
      </c>
      <c r="DF761" s="83">
        <v>30</v>
      </c>
      <c r="DG761" s="83">
        <v>31</v>
      </c>
      <c r="DH761" s="83">
        <v>32</v>
      </c>
      <c r="DI761" s="83">
        <v>33</v>
      </c>
      <c r="DJ761" s="83">
        <v>34</v>
      </c>
      <c r="DK761" s="84">
        <v>35</v>
      </c>
      <c r="DL761" s="84">
        <v>36</v>
      </c>
      <c r="DM761" s="84">
        <v>37</v>
      </c>
      <c r="DN761" s="84">
        <v>38</v>
      </c>
      <c r="DO761" s="84">
        <v>39</v>
      </c>
      <c r="DP761" s="84">
        <v>40</v>
      </c>
      <c r="DQ761" s="75"/>
    </row>
    <row r="762" spans="68:121" ht="22.5" customHeight="1" x14ac:dyDescent="0.3">
      <c r="BY762" s="72"/>
      <c r="BZ762" s="85"/>
      <c r="CA762" s="86"/>
      <c r="CB762" s="87"/>
      <c r="CC762" s="88"/>
      <c r="CD762" s="88"/>
      <c r="CE762" s="88"/>
      <c r="CF762" s="88"/>
      <c r="CG762" s="88"/>
      <c r="CH762" s="88"/>
      <c r="CI762" s="88"/>
      <c r="CJ762" s="88"/>
      <c r="CK762" s="88"/>
      <c r="CL762" s="88"/>
      <c r="CM762" s="88"/>
      <c r="CN762" s="88"/>
      <c r="CO762" s="88"/>
      <c r="CP762" s="88"/>
      <c r="CQ762" s="88"/>
      <c r="CR762" s="88"/>
      <c r="CS762" s="88"/>
      <c r="CT762" s="88"/>
      <c r="CU762" s="88"/>
      <c r="CV762" s="88"/>
      <c r="CW762" s="88"/>
      <c r="CX762" s="88"/>
      <c r="CY762" s="88"/>
      <c r="CZ762" s="88"/>
      <c r="DA762" s="88"/>
      <c r="DB762" s="88"/>
      <c r="DC762" s="88"/>
      <c r="DD762" s="88"/>
      <c r="DE762" s="88"/>
      <c r="DF762" s="88"/>
      <c r="DG762" s="88"/>
      <c r="DH762" s="88"/>
      <c r="DI762" s="88"/>
      <c r="DJ762" s="88"/>
      <c r="DK762" s="89"/>
      <c r="DL762" s="89"/>
      <c r="DM762" s="89"/>
      <c r="DN762" s="89"/>
      <c r="DO762" s="89"/>
      <c r="DP762" s="89"/>
      <c r="DQ762" s="75"/>
    </row>
    <row r="763" spans="68:121" ht="22.5" customHeight="1" x14ac:dyDescent="0.4">
      <c r="BY763" s="72"/>
      <c r="BZ763" s="90" t="s">
        <v>17</v>
      </c>
      <c r="CA763" s="91">
        <f t="shared" ref="CA763" si="1497">DB759</f>
        <v>6</v>
      </c>
      <c r="CB763" s="92" t="s">
        <v>8</v>
      </c>
      <c r="CC763" s="83">
        <v>1</v>
      </c>
      <c r="CD763" s="83">
        <v>2</v>
      </c>
      <c r="CE763" s="83">
        <v>3</v>
      </c>
      <c r="CF763" s="83">
        <v>4</v>
      </c>
      <c r="CG763" s="83">
        <v>5</v>
      </c>
      <c r="CH763" s="83">
        <v>6</v>
      </c>
      <c r="CI763" s="83">
        <v>7</v>
      </c>
      <c r="CJ763" s="83">
        <v>8</v>
      </c>
      <c r="CK763" s="83">
        <v>9</v>
      </c>
      <c r="CL763" s="83">
        <v>10</v>
      </c>
      <c r="CM763" s="83">
        <v>11</v>
      </c>
      <c r="CN763" s="83">
        <v>12</v>
      </c>
      <c r="CO763" s="83">
        <v>13</v>
      </c>
      <c r="CP763" s="83">
        <v>14</v>
      </c>
      <c r="CQ763" s="83">
        <v>15</v>
      </c>
      <c r="CR763" s="83">
        <v>16</v>
      </c>
      <c r="CS763" s="83">
        <v>17</v>
      </c>
      <c r="CT763" s="83">
        <v>18</v>
      </c>
      <c r="CU763" s="83">
        <v>19</v>
      </c>
      <c r="CV763" s="83">
        <v>20</v>
      </c>
      <c r="CW763" s="83">
        <v>21</v>
      </c>
      <c r="CX763" s="83">
        <v>22</v>
      </c>
      <c r="CY763" s="83">
        <v>23</v>
      </c>
      <c r="CZ763" s="83">
        <v>24</v>
      </c>
      <c r="DA763" s="83">
        <v>25</v>
      </c>
      <c r="DB763" s="83">
        <v>26</v>
      </c>
      <c r="DC763" s="83">
        <v>27</v>
      </c>
      <c r="DD763" s="83">
        <v>28</v>
      </c>
      <c r="DE763" s="83">
        <v>29</v>
      </c>
      <c r="DF763" s="83">
        <v>30</v>
      </c>
      <c r="DG763" s="83">
        <v>31</v>
      </c>
      <c r="DH763" s="83">
        <v>32</v>
      </c>
      <c r="DI763" s="83">
        <v>33</v>
      </c>
      <c r="DJ763" s="83">
        <v>34</v>
      </c>
      <c r="DK763" s="84">
        <v>35</v>
      </c>
      <c r="DL763" s="84">
        <v>36</v>
      </c>
      <c r="DM763" s="84">
        <v>37</v>
      </c>
      <c r="DN763" s="84">
        <v>38</v>
      </c>
      <c r="DO763" s="84">
        <v>39</v>
      </c>
      <c r="DP763" s="84">
        <v>40</v>
      </c>
      <c r="DQ763" s="75"/>
    </row>
    <row r="764" spans="68:121" ht="22.5" customHeight="1" thickBot="1" x14ac:dyDescent="0.35">
      <c r="BY764" s="93"/>
      <c r="BZ764" s="94"/>
      <c r="CA764" s="94"/>
      <c r="CB764" s="94"/>
      <c r="CC764" s="94"/>
      <c r="CD764" s="94"/>
      <c r="CE764" s="94"/>
      <c r="CF764" s="94"/>
      <c r="CG764" s="94"/>
      <c r="CH764" s="94"/>
      <c r="CI764" s="94"/>
      <c r="CJ764" s="94"/>
      <c r="CK764" s="94"/>
      <c r="CL764" s="94"/>
      <c r="CM764" s="94"/>
      <c r="CN764" s="94"/>
      <c r="CO764" s="94"/>
      <c r="CP764" s="94"/>
      <c r="CQ764" s="94"/>
      <c r="CR764" s="94"/>
      <c r="CS764" s="94"/>
      <c r="CT764" s="94"/>
      <c r="CU764" s="94"/>
      <c r="CV764" s="94"/>
      <c r="CW764" s="94"/>
      <c r="CX764" s="94"/>
      <c r="CY764" s="94"/>
      <c r="CZ764" s="94"/>
      <c r="DA764" s="94"/>
      <c r="DB764" s="94"/>
      <c r="DC764" s="94"/>
      <c r="DD764" s="94"/>
      <c r="DE764" s="94"/>
      <c r="DF764" s="94"/>
      <c r="DG764" s="94"/>
      <c r="DH764" s="94"/>
      <c r="DI764" s="94"/>
      <c r="DJ764" s="94"/>
      <c r="DK764" s="94"/>
      <c r="DL764" s="94"/>
      <c r="DM764" s="94"/>
      <c r="DN764" s="94"/>
      <c r="DO764" s="94"/>
      <c r="DP764" s="94"/>
      <c r="DQ764" s="95"/>
    </row>
    <row r="765" spans="68:121" ht="22.5" customHeight="1" thickTop="1" x14ac:dyDescent="0.35">
      <c r="BY765" s="137">
        <f t="shared" ref="BY765" si="1498">BQ766</f>
        <v>0.43333333333333351</v>
      </c>
      <c r="BZ765" s="138"/>
      <c r="CA765" s="69"/>
      <c r="CB765" s="69"/>
      <c r="CC765" s="69"/>
      <c r="CD765" s="69"/>
      <c r="CE765" s="69"/>
      <c r="CF765" s="69"/>
      <c r="CG765" s="69"/>
      <c r="CH765" s="69"/>
      <c r="CI765" s="69"/>
      <c r="CJ765" s="69"/>
      <c r="CK765" s="69"/>
      <c r="CL765" s="69"/>
      <c r="CM765" s="69"/>
      <c r="CN765" s="69"/>
      <c r="CO765" s="69"/>
      <c r="CP765" s="69"/>
      <c r="CQ765" s="69"/>
      <c r="CR765" s="69"/>
      <c r="CS765" s="69"/>
      <c r="CT765" s="69"/>
      <c r="CU765" s="69"/>
      <c r="CV765" s="69"/>
      <c r="CW765" s="69"/>
      <c r="CX765" s="69"/>
      <c r="CY765" s="69"/>
      <c r="CZ765" s="69"/>
      <c r="DA765" s="69"/>
      <c r="DB765" s="69"/>
      <c r="DC765" s="69"/>
      <c r="DD765" s="69"/>
      <c r="DE765" s="69"/>
      <c r="DF765" s="69"/>
      <c r="DG765" s="69"/>
      <c r="DH765" s="69"/>
      <c r="DI765" s="69"/>
      <c r="DJ765" s="69"/>
      <c r="DK765" s="69"/>
      <c r="DL765" s="69"/>
      <c r="DM765" s="70"/>
      <c r="DN765" s="70" t="s">
        <v>37</v>
      </c>
      <c r="DO765" s="69"/>
      <c r="DP765" s="70" t="str">
        <f t="shared" ref="DP765" si="1499">BT767</f>
        <v>D</v>
      </c>
      <c r="DQ765" s="71"/>
    </row>
    <row r="766" spans="68:121" ht="22.5" customHeight="1" x14ac:dyDescent="0.3">
      <c r="BP766" t="str">
        <f t="shared" ref="BP766:BW767" si="1500">Q74</f>
        <v>8. KOLO</v>
      </c>
      <c r="BQ766">
        <f t="shared" si="1500"/>
        <v>0.43333333333333351</v>
      </c>
      <c r="BR766">
        <f t="shared" si="1500"/>
        <v>48</v>
      </c>
      <c r="BS766" t="str">
        <f t="shared" si="1500"/>
        <v>HŘIŠTĚ</v>
      </c>
      <c r="BT766" t="str">
        <f t="shared" si="1500"/>
        <v>skupina</v>
      </c>
      <c r="BU766">
        <f t="shared" si="1500"/>
        <v>20</v>
      </c>
      <c r="BV766" t="str">
        <f t="shared" si="1500"/>
        <v>:</v>
      </c>
      <c r="BW766">
        <f t="shared" si="1500"/>
        <v>21</v>
      </c>
      <c r="BY766" s="72"/>
      <c r="BZ766" s="139" t="str">
        <f t="shared" ref="BZ766" si="1501">BP766</f>
        <v>8. KOLO</v>
      </c>
      <c r="CA766" s="139"/>
      <c r="CB766" s="139"/>
      <c r="CC766" s="139"/>
      <c r="CD766" s="73"/>
      <c r="CE766" s="140"/>
      <c r="CF766" s="140"/>
      <c r="CG766" s="73"/>
      <c r="CH766" s="73"/>
      <c r="CI766" s="73"/>
      <c r="CJ766" s="73"/>
      <c r="CK766" s="73"/>
      <c r="CL766" s="73"/>
      <c r="CM766" s="73"/>
      <c r="CN766" s="73"/>
      <c r="CO766" s="73"/>
      <c r="CP766" s="141">
        <f t="shared" ref="CP766" si="1502">BR766</f>
        <v>48</v>
      </c>
      <c r="CQ766" s="141"/>
      <c r="CR766" s="141"/>
      <c r="CS766" s="141"/>
      <c r="CT766" s="141"/>
      <c r="CU766" s="142" t="s">
        <v>9</v>
      </c>
      <c r="CV766" s="142"/>
      <c r="CW766" s="142"/>
      <c r="CX766" s="73"/>
      <c r="CY766" s="73"/>
      <c r="CZ766" s="73"/>
      <c r="DA766" s="73"/>
      <c r="DB766" s="73"/>
      <c r="DC766" s="73"/>
      <c r="DD766" s="73"/>
      <c r="DE766" s="73"/>
      <c r="DF766" s="73"/>
      <c r="DG766" s="73"/>
      <c r="DH766" s="73"/>
      <c r="DI766" s="73"/>
      <c r="DJ766" s="73"/>
      <c r="DK766" s="74"/>
      <c r="DL766" s="143" t="s">
        <v>10</v>
      </c>
      <c r="DM766" s="143"/>
      <c r="DN766" s="143"/>
      <c r="DO766" s="144">
        <f t="shared" ref="DO766" si="1503">BS767</f>
        <v>6</v>
      </c>
      <c r="DP766" s="144"/>
      <c r="DQ766" s="75"/>
    </row>
    <row r="767" spans="68:121" ht="22.5" customHeight="1" x14ac:dyDescent="0.3">
      <c r="BP767">
        <f t="shared" si="1500"/>
        <v>0</v>
      </c>
      <c r="BQ767">
        <f t="shared" si="1500"/>
        <v>0</v>
      </c>
      <c r="BR767" t="str">
        <f t="shared" si="1500"/>
        <v>zápas</v>
      </c>
      <c r="BS767">
        <f t="shared" si="1500"/>
        <v>6</v>
      </c>
      <c r="BT767" t="str">
        <f t="shared" si="1500"/>
        <v>D</v>
      </c>
      <c r="BU767" t="str">
        <f t="shared" ca="1" si="1500"/>
        <v>Masarykova "B"</v>
      </c>
      <c r="BV767">
        <f t="shared" si="1500"/>
        <v>0</v>
      </c>
      <c r="BW767" t="str">
        <f t="shared" ca="1" si="1500"/>
        <v>Veltruby "B"</v>
      </c>
      <c r="BY767" s="72"/>
      <c r="BZ767" s="139"/>
      <c r="CA767" s="139"/>
      <c r="CB767" s="139"/>
      <c r="CC767" s="139"/>
      <c r="CD767" s="73"/>
      <c r="CE767" s="140"/>
      <c r="CF767" s="140"/>
      <c r="CG767" s="73"/>
      <c r="CH767" s="73"/>
      <c r="CI767" s="73"/>
      <c r="CJ767" s="73"/>
      <c r="CK767" s="73"/>
      <c r="CL767" s="73"/>
      <c r="CM767" s="73"/>
      <c r="CN767" s="73"/>
      <c r="CO767" s="73"/>
      <c r="CP767" s="141"/>
      <c r="CQ767" s="141"/>
      <c r="CR767" s="141"/>
      <c r="CS767" s="141"/>
      <c r="CT767" s="141"/>
      <c r="CU767" s="142"/>
      <c r="CV767" s="142"/>
      <c r="CW767" s="142"/>
      <c r="CX767" s="73"/>
      <c r="CY767" s="73"/>
      <c r="CZ767" s="73"/>
      <c r="DA767" s="73"/>
      <c r="DB767" s="73"/>
      <c r="DC767" s="73"/>
      <c r="DD767" s="73"/>
      <c r="DE767" s="73"/>
      <c r="DF767" s="73"/>
      <c r="DG767" s="73"/>
      <c r="DH767" s="73"/>
      <c r="DI767" s="73"/>
      <c r="DJ767" s="73"/>
      <c r="DK767" s="74"/>
      <c r="DL767" s="143"/>
      <c r="DM767" s="143"/>
      <c r="DN767" s="143"/>
      <c r="DO767" s="144"/>
      <c r="DP767" s="144"/>
      <c r="DQ767" s="75"/>
    </row>
    <row r="768" spans="68:121" ht="22.5" customHeight="1" x14ac:dyDescent="0.3">
      <c r="BY768" s="72"/>
      <c r="BZ768" s="76"/>
      <c r="CA768" s="76"/>
      <c r="CB768" s="76"/>
      <c r="CC768" s="76"/>
      <c r="CD768" s="130" t="s">
        <v>13</v>
      </c>
      <c r="CE768" s="130"/>
      <c r="CF768" s="77">
        <f t="shared" ref="CF768" si="1504">BU766</f>
        <v>20</v>
      </c>
      <c r="CG768" s="78" t="s">
        <v>14</v>
      </c>
      <c r="CH768" s="131" t="str">
        <f t="shared" ref="CH768" ca="1" si="1505">BU767</f>
        <v>Masarykova "B"</v>
      </c>
      <c r="CI768" s="131"/>
      <c r="CJ768" s="131"/>
      <c r="CK768" s="131"/>
      <c r="CL768" s="131"/>
      <c r="CM768" s="131"/>
      <c r="CN768" s="131"/>
      <c r="CO768" s="131"/>
      <c r="CP768" s="131"/>
      <c r="CQ768" s="131"/>
      <c r="CR768" s="131"/>
      <c r="CS768" s="131"/>
      <c r="CT768" s="131"/>
      <c r="CU768" s="76"/>
      <c r="CV768" s="76"/>
      <c r="CW768" s="76"/>
      <c r="CX768" s="76"/>
      <c r="CY768" s="76"/>
      <c r="CZ768" s="130" t="s">
        <v>13</v>
      </c>
      <c r="DA768" s="130"/>
      <c r="DB768" s="77">
        <f t="shared" ref="DB768" si="1506">BW766</f>
        <v>21</v>
      </c>
      <c r="DC768" s="78" t="s">
        <v>14</v>
      </c>
      <c r="DD768" s="131" t="str">
        <f t="shared" ref="DD768" ca="1" si="1507">BW767</f>
        <v>Veltruby "B"</v>
      </c>
      <c r="DE768" s="131"/>
      <c r="DF768" s="131"/>
      <c r="DG768" s="131"/>
      <c r="DH768" s="131"/>
      <c r="DI768" s="131"/>
      <c r="DJ768" s="131"/>
      <c r="DK768" s="131"/>
      <c r="DL768" s="131"/>
      <c r="DM768" s="131"/>
      <c r="DN768" s="131"/>
      <c r="DO768" s="131"/>
      <c r="DP768" s="131"/>
      <c r="DQ768" s="75"/>
    </row>
    <row r="769" spans="68:121" ht="22.5" customHeight="1" x14ac:dyDescent="0.3">
      <c r="BY769" s="72"/>
      <c r="BZ769" s="76"/>
      <c r="CA769" s="76"/>
      <c r="CB769" s="76"/>
      <c r="CC769" s="76"/>
      <c r="CD769" s="76"/>
      <c r="CE769" s="76"/>
      <c r="CF769" s="76"/>
      <c r="CG769" s="76"/>
      <c r="CH769" s="76"/>
      <c r="CI769" s="76"/>
      <c r="CJ769" s="76"/>
      <c r="CK769" s="76"/>
      <c r="CL769" s="76"/>
      <c r="CM769" s="76"/>
      <c r="CN769" s="76"/>
      <c r="CO769" s="76"/>
      <c r="CP769" s="76"/>
      <c r="CQ769" s="76"/>
      <c r="CR769" s="76"/>
      <c r="CS769" s="76"/>
      <c r="CT769" s="76"/>
      <c r="CU769" s="76"/>
      <c r="CV769" s="76"/>
      <c r="CW769" s="76"/>
      <c r="CX769" s="76"/>
      <c r="CY769" s="76"/>
      <c r="CZ769" s="76"/>
      <c r="DA769" s="76"/>
      <c r="DB769" s="76"/>
      <c r="DC769" s="76"/>
      <c r="DD769" s="76"/>
      <c r="DE769" s="76"/>
      <c r="DF769" s="76"/>
      <c r="DG769" s="76"/>
      <c r="DH769" s="76"/>
      <c r="DI769" s="76"/>
      <c r="DJ769" s="76"/>
      <c r="DK769" s="79"/>
      <c r="DL769" s="79"/>
      <c r="DM769" s="79"/>
      <c r="DN769" s="79"/>
      <c r="DO769" s="79"/>
      <c r="DP769" s="79"/>
      <c r="DQ769" s="75"/>
    </row>
    <row r="770" spans="68:121" ht="22.5" customHeight="1" x14ac:dyDescent="0.4">
      <c r="BY770" s="72"/>
      <c r="BZ770" s="80" t="s">
        <v>17</v>
      </c>
      <c r="CA770" s="81">
        <f t="shared" ref="CA770" si="1508">CF768</f>
        <v>20</v>
      </c>
      <c r="CB770" s="82" t="s">
        <v>8</v>
      </c>
      <c r="CC770" s="83">
        <v>1</v>
      </c>
      <c r="CD770" s="83">
        <v>2</v>
      </c>
      <c r="CE770" s="83">
        <v>3</v>
      </c>
      <c r="CF770" s="83">
        <v>4</v>
      </c>
      <c r="CG770" s="83">
        <v>5</v>
      </c>
      <c r="CH770" s="83">
        <v>6</v>
      </c>
      <c r="CI770" s="83">
        <v>7</v>
      </c>
      <c r="CJ770" s="83">
        <v>8</v>
      </c>
      <c r="CK770" s="83">
        <v>9</v>
      </c>
      <c r="CL770" s="83">
        <v>10</v>
      </c>
      <c r="CM770" s="83">
        <v>11</v>
      </c>
      <c r="CN770" s="83">
        <v>12</v>
      </c>
      <c r="CO770" s="83">
        <v>13</v>
      </c>
      <c r="CP770" s="83">
        <v>14</v>
      </c>
      <c r="CQ770" s="83">
        <v>15</v>
      </c>
      <c r="CR770" s="83">
        <v>16</v>
      </c>
      <c r="CS770" s="83">
        <v>17</v>
      </c>
      <c r="CT770" s="83">
        <v>18</v>
      </c>
      <c r="CU770" s="83">
        <v>19</v>
      </c>
      <c r="CV770" s="83">
        <v>20</v>
      </c>
      <c r="CW770" s="83">
        <v>21</v>
      </c>
      <c r="CX770" s="83">
        <v>22</v>
      </c>
      <c r="CY770" s="83">
        <v>23</v>
      </c>
      <c r="CZ770" s="83">
        <v>24</v>
      </c>
      <c r="DA770" s="83">
        <v>25</v>
      </c>
      <c r="DB770" s="83">
        <v>26</v>
      </c>
      <c r="DC770" s="83">
        <v>27</v>
      </c>
      <c r="DD770" s="83">
        <v>28</v>
      </c>
      <c r="DE770" s="83">
        <v>29</v>
      </c>
      <c r="DF770" s="83">
        <v>30</v>
      </c>
      <c r="DG770" s="83">
        <v>31</v>
      </c>
      <c r="DH770" s="83">
        <v>32</v>
      </c>
      <c r="DI770" s="83">
        <v>33</v>
      </c>
      <c r="DJ770" s="83">
        <v>34</v>
      </c>
      <c r="DK770" s="84">
        <v>35</v>
      </c>
      <c r="DL770" s="84">
        <v>36</v>
      </c>
      <c r="DM770" s="84">
        <v>37</v>
      </c>
      <c r="DN770" s="84">
        <v>38</v>
      </c>
      <c r="DO770" s="84">
        <v>39</v>
      </c>
      <c r="DP770" s="84">
        <v>40</v>
      </c>
      <c r="DQ770" s="75"/>
    </row>
    <row r="771" spans="68:121" ht="22.5" customHeight="1" x14ac:dyDescent="0.3">
      <c r="BY771" s="72"/>
      <c r="BZ771" s="85"/>
      <c r="CA771" s="86"/>
      <c r="CB771" s="87"/>
      <c r="CC771" s="88"/>
      <c r="CD771" s="88"/>
      <c r="CE771" s="88"/>
      <c r="CF771" s="88"/>
      <c r="CG771" s="88"/>
      <c r="CH771" s="88"/>
      <c r="CI771" s="88"/>
      <c r="CJ771" s="88"/>
      <c r="CK771" s="88"/>
      <c r="CL771" s="88"/>
      <c r="CM771" s="88"/>
      <c r="CN771" s="88"/>
      <c r="CO771" s="88"/>
      <c r="CP771" s="88"/>
      <c r="CQ771" s="88"/>
      <c r="CR771" s="88"/>
      <c r="CS771" s="88"/>
      <c r="CT771" s="88"/>
      <c r="CU771" s="88"/>
      <c r="CV771" s="88"/>
      <c r="CW771" s="88"/>
      <c r="CX771" s="88"/>
      <c r="CY771" s="88"/>
      <c r="CZ771" s="88"/>
      <c r="DA771" s="88"/>
      <c r="DB771" s="88"/>
      <c r="DC771" s="88"/>
      <c r="DD771" s="88"/>
      <c r="DE771" s="88"/>
      <c r="DF771" s="88"/>
      <c r="DG771" s="88"/>
      <c r="DH771" s="88"/>
      <c r="DI771" s="88"/>
      <c r="DJ771" s="88"/>
      <c r="DK771" s="89"/>
      <c r="DL771" s="89"/>
      <c r="DM771" s="89"/>
      <c r="DN771" s="89"/>
      <c r="DO771" s="89"/>
      <c r="DP771" s="89"/>
      <c r="DQ771" s="75"/>
    </row>
    <row r="772" spans="68:121" ht="22.5" customHeight="1" x14ac:dyDescent="0.4">
      <c r="BY772" s="72"/>
      <c r="BZ772" s="90" t="s">
        <v>17</v>
      </c>
      <c r="CA772" s="91">
        <f t="shared" ref="CA772" si="1509">DB768</f>
        <v>21</v>
      </c>
      <c r="CB772" s="92" t="s">
        <v>8</v>
      </c>
      <c r="CC772" s="83">
        <v>1</v>
      </c>
      <c r="CD772" s="83">
        <v>2</v>
      </c>
      <c r="CE772" s="83">
        <v>3</v>
      </c>
      <c r="CF772" s="83">
        <v>4</v>
      </c>
      <c r="CG772" s="83">
        <v>5</v>
      </c>
      <c r="CH772" s="83">
        <v>6</v>
      </c>
      <c r="CI772" s="83">
        <v>7</v>
      </c>
      <c r="CJ772" s="83">
        <v>8</v>
      </c>
      <c r="CK772" s="83">
        <v>9</v>
      </c>
      <c r="CL772" s="83">
        <v>10</v>
      </c>
      <c r="CM772" s="83">
        <v>11</v>
      </c>
      <c r="CN772" s="83">
        <v>12</v>
      </c>
      <c r="CO772" s="83">
        <v>13</v>
      </c>
      <c r="CP772" s="83">
        <v>14</v>
      </c>
      <c r="CQ772" s="83">
        <v>15</v>
      </c>
      <c r="CR772" s="83">
        <v>16</v>
      </c>
      <c r="CS772" s="83">
        <v>17</v>
      </c>
      <c r="CT772" s="83">
        <v>18</v>
      </c>
      <c r="CU772" s="83">
        <v>19</v>
      </c>
      <c r="CV772" s="83">
        <v>20</v>
      </c>
      <c r="CW772" s="83">
        <v>21</v>
      </c>
      <c r="CX772" s="83">
        <v>22</v>
      </c>
      <c r="CY772" s="83">
        <v>23</v>
      </c>
      <c r="CZ772" s="83">
        <v>24</v>
      </c>
      <c r="DA772" s="83">
        <v>25</v>
      </c>
      <c r="DB772" s="83">
        <v>26</v>
      </c>
      <c r="DC772" s="83">
        <v>27</v>
      </c>
      <c r="DD772" s="83">
        <v>28</v>
      </c>
      <c r="DE772" s="83">
        <v>29</v>
      </c>
      <c r="DF772" s="83">
        <v>30</v>
      </c>
      <c r="DG772" s="83">
        <v>31</v>
      </c>
      <c r="DH772" s="83">
        <v>32</v>
      </c>
      <c r="DI772" s="83">
        <v>33</v>
      </c>
      <c r="DJ772" s="83">
        <v>34</v>
      </c>
      <c r="DK772" s="84">
        <v>35</v>
      </c>
      <c r="DL772" s="84">
        <v>36</v>
      </c>
      <c r="DM772" s="84">
        <v>37</v>
      </c>
      <c r="DN772" s="84">
        <v>38</v>
      </c>
      <c r="DO772" s="84">
        <v>39</v>
      </c>
      <c r="DP772" s="84">
        <v>40</v>
      </c>
      <c r="DQ772" s="75"/>
    </row>
    <row r="773" spans="68:121" ht="22.5" customHeight="1" thickBot="1" x14ac:dyDescent="0.35">
      <c r="BY773" s="93"/>
      <c r="BZ773" s="94"/>
      <c r="CA773" s="94"/>
      <c r="CB773" s="94"/>
      <c r="CC773" s="94"/>
      <c r="CD773" s="94"/>
      <c r="CE773" s="94"/>
      <c r="CF773" s="94"/>
      <c r="CG773" s="94"/>
      <c r="CH773" s="94"/>
      <c r="CI773" s="94"/>
      <c r="CJ773" s="94"/>
      <c r="CK773" s="94"/>
      <c r="CL773" s="94"/>
      <c r="CM773" s="94"/>
      <c r="CN773" s="94"/>
      <c r="CO773" s="94"/>
      <c r="CP773" s="94"/>
      <c r="CQ773" s="94"/>
      <c r="CR773" s="94"/>
      <c r="CS773" s="94"/>
      <c r="CT773" s="94"/>
      <c r="CU773" s="94"/>
      <c r="CV773" s="94"/>
      <c r="CW773" s="94"/>
      <c r="CX773" s="94"/>
      <c r="CY773" s="94"/>
      <c r="CZ773" s="94"/>
      <c r="DA773" s="94"/>
      <c r="DB773" s="94"/>
      <c r="DC773" s="94"/>
      <c r="DD773" s="94"/>
      <c r="DE773" s="94"/>
      <c r="DF773" s="94"/>
      <c r="DG773" s="94"/>
      <c r="DH773" s="94"/>
      <c r="DI773" s="94"/>
      <c r="DJ773" s="94"/>
      <c r="DK773" s="94"/>
      <c r="DL773" s="94"/>
      <c r="DM773" s="94"/>
      <c r="DN773" s="94"/>
      <c r="DO773" s="94"/>
      <c r="DP773" s="94"/>
      <c r="DQ773" s="95"/>
    </row>
    <row r="774" spans="68:121" ht="22.5" customHeight="1" thickTop="1" x14ac:dyDescent="0.35">
      <c r="BY774" s="137">
        <f t="shared" ref="BY774" si="1510">BQ775</f>
        <v>0.44166666666666687</v>
      </c>
      <c r="BZ774" s="138"/>
      <c r="CA774" s="69"/>
      <c r="CB774" s="69"/>
      <c r="CC774" s="69"/>
      <c r="CD774" s="69"/>
      <c r="CE774" s="69"/>
      <c r="CF774" s="69"/>
      <c r="CG774" s="69"/>
      <c r="CH774" s="69"/>
      <c r="CI774" s="69"/>
      <c r="CJ774" s="69"/>
      <c r="CK774" s="69"/>
      <c r="CL774" s="69"/>
      <c r="CM774" s="69"/>
      <c r="CN774" s="69"/>
      <c r="CO774" s="69"/>
      <c r="CP774" s="69"/>
      <c r="CQ774" s="69"/>
      <c r="CR774" s="69"/>
      <c r="CS774" s="69"/>
      <c r="CT774" s="69"/>
      <c r="CU774" s="69"/>
      <c r="CV774" s="69"/>
      <c r="CW774" s="69"/>
      <c r="CX774" s="69"/>
      <c r="CY774" s="69"/>
      <c r="CZ774" s="69"/>
      <c r="DA774" s="69"/>
      <c r="DB774" s="69"/>
      <c r="DC774" s="69"/>
      <c r="DD774" s="69"/>
      <c r="DE774" s="69"/>
      <c r="DF774" s="69"/>
      <c r="DG774" s="69"/>
      <c r="DH774" s="69"/>
      <c r="DI774" s="69"/>
      <c r="DJ774" s="69"/>
      <c r="DK774" s="69"/>
      <c r="DL774" s="69"/>
      <c r="DM774" s="70"/>
      <c r="DN774" s="70" t="s">
        <v>37</v>
      </c>
      <c r="DO774" s="69"/>
      <c r="DP774" s="70" t="str">
        <f t="shared" ref="DP774" si="1511">BT776</f>
        <v>C</v>
      </c>
      <c r="DQ774" s="71"/>
    </row>
    <row r="775" spans="68:121" ht="22.5" customHeight="1" x14ac:dyDescent="0.3">
      <c r="BP775" t="str">
        <f t="shared" ref="BP775:BW776" si="1512">Q76</f>
        <v>9. KOLO</v>
      </c>
      <c r="BQ775">
        <f t="shared" si="1512"/>
        <v>0.44166666666666687</v>
      </c>
      <c r="BR775">
        <f t="shared" si="1512"/>
        <v>54</v>
      </c>
      <c r="BS775" t="str">
        <f t="shared" si="1512"/>
        <v>HŘIŠTĚ</v>
      </c>
      <c r="BT775" t="str">
        <f t="shared" si="1512"/>
        <v>skupina</v>
      </c>
      <c r="BU775">
        <f t="shared" si="1512"/>
        <v>11</v>
      </c>
      <c r="BV775" t="str">
        <f t="shared" si="1512"/>
        <v>:</v>
      </c>
      <c r="BW775">
        <f t="shared" si="1512"/>
        <v>19</v>
      </c>
      <c r="BY775" s="72"/>
      <c r="BZ775" s="139" t="str">
        <f t="shared" ref="BZ775" si="1513">BP775</f>
        <v>9. KOLO</v>
      </c>
      <c r="CA775" s="139"/>
      <c r="CB775" s="139"/>
      <c r="CC775" s="139"/>
      <c r="CD775" s="73"/>
      <c r="CE775" s="140"/>
      <c r="CF775" s="140"/>
      <c r="CG775" s="73"/>
      <c r="CH775" s="73"/>
      <c r="CI775" s="73"/>
      <c r="CJ775" s="73"/>
      <c r="CK775" s="73"/>
      <c r="CL775" s="73"/>
      <c r="CM775" s="73"/>
      <c r="CN775" s="73"/>
      <c r="CO775" s="73"/>
      <c r="CP775" s="141">
        <f t="shared" ref="CP775" si="1514">BR775</f>
        <v>54</v>
      </c>
      <c r="CQ775" s="141"/>
      <c r="CR775" s="141"/>
      <c r="CS775" s="141"/>
      <c r="CT775" s="141"/>
      <c r="CU775" s="142" t="s">
        <v>9</v>
      </c>
      <c r="CV775" s="142"/>
      <c r="CW775" s="142"/>
      <c r="CX775" s="73"/>
      <c r="CY775" s="73"/>
      <c r="CZ775" s="73"/>
      <c r="DA775" s="73"/>
      <c r="DB775" s="73"/>
      <c r="DC775" s="73"/>
      <c r="DD775" s="73"/>
      <c r="DE775" s="73"/>
      <c r="DF775" s="73"/>
      <c r="DG775" s="73"/>
      <c r="DH775" s="73"/>
      <c r="DI775" s="73"/>
      <c r="DJ775" s="73"/>
      <c r="DK775" s="74"/>
      <c r="DL775" s="143" t="s">
        <v>10</v>
      </c>
      <c r="DM775" s="143"/>
      <c r="DN775" s="143"/>
      <c r="DO775" s="144">
        <f t="shared" ref="DO775" si="1515">BS776</f>
        <v>6</v>
      </c>
      <c r="DP775" s="144"/>
      <c r="DQ775" s="75"/>
    </row>
    <row r="776" spans="68:121" ht="22.5" customHeight="1" x14ac:dyDescent="0.3">
      <c r="BP776">
        <f t="shared" si="1512"/>
        <v>0</v>
      </c>
      <c r="BQ776">
        <f t="shared" si="1512"/>
        <v>0</v>
      </c>
      <c r="BR776" t="str">
        <f t="shared" si="1512"/>
        <v>zápas</v>
      </c>
      <c r="BS776">
        <f t="shared" si="1512"/>
        <v>6</v>
      </c>
      <c r="BT776" t="str">
        <f t="shared" si="1512"/>
        <v>C</v>
      </c>
      <c r="BU776" t="str">
        <f t="shared" ca="1" si="1512"/>
        <v>Veltruby "A"</v>
      </c>
      <c r="BV776">
        <f t="shared" si="1512"/>
        <v>0</v>
      </c>
      <c r="BW776" t="str">
        <f t="shared" ca="1" si="1512"/>
        <v>Ovčárecká "B"</v>
      </c>
      <c r="BY776" s="72"/>
      <c r="BZ776" s="139"/>
      <c r="CA776" s="139"/>
      <c r="CB776" s="139"/>
      <c r="CC776" s="139"/>
      <c r="CD776" s="73"/>
      <c r="CE776" s="140"/>
      <c r="CF776" s="140"/>
      <c r="CG776" s="73"/>
      <c r="CH776" s="73"/>
      <c r="CI776" s="73"/>
      <c r="CJ776" s="73"/>
      <c r="CK776" s="73"/>
      <c r="CL776" s="73"/>
      <c r="CM776" s="73"/>
      <c r="CN776" s="73"/>
      <c r="CO776" s="73"/>
      <c r="CP776" s="141"/>
      <c r="CQ776" s="141"/>
      <c r="CR776" s="141"/>
      <c r="CS776" s="141"/>
      <c r="CT776" s="141"/>
      <c r="CU776" s="142"/>
      <c r="CV776" s="142"/>
      <c r="CW776" s="142"/>
      <c r="CX776" s="73"/>
      <c r="CY776" s="73"/>
      <c r="CZ776" s="73"/>
      <c r="DA776" s="73"/>
      <c r="DB776" s="73"/>
      <c r="DC776" s="73"/>
      <c r="DD776" s="73"/>
      <c r="DE776" s="73"/>
      <c r="DF776" s="73"/>
      <c r="DG776" s="73"/>
      <c r="DH776" s="73"/>
      <c r="DI776" s="73"/>
      <c r="DJ776" s="73"/>
      <c r="DK776" s="74"/>
      <c r="DL776" s="143"/>
      <c r="DM776" s="143"/>
      <c r="DN776" s="143"/>
      <c r="DO776" s="144"/>
      <c r="DP776" s="144"/>
      <c r="DQ776" s="75"/>
    </row>
    <row r="777" spans="68:121" ht="22.5" customHeight="1" x14ac:dyDescent="0.3">
      <c r="BY777" s="72"/>
      <c r="BZ777" s="76"/>
      <c r="CA777" s="76"/>
      <c r="CB777" s="76"/>
      <c r="CC777" s="76"/>
      <c r="CD777" s="130" t="s">
        <v>13</v>
      </c>
      <c r="CE777" s="130"/>
      <c r="CF777" s="77">
        <f t="shared" ref="CF777" si="1516">BU775</f>
        <v>11</v>
      </c>
      <c r="CG777" s="78" t="s">
        <v>14</v>
      </c>
      <c r="CH777" s="131" t="str">
        <f t="shared" ref="CH777" ca="1" si="1517">BU776</f>
        <v>Veltruby "A"</v>
      </c>
      <c r="CI777" s="131"/>
      <c r="CJ777" s="131"/>
      <c r="CK777" s="131"/>
      <c r="CL777" s="131"/>
      <c r="CM777" s="131"/>
      <c r="CN777" s="131"/>
      <c r="CO777" s="131"/>
      <c r="CP777" s="131"/>
      <c r="CQ777" s="131"/>
      <c r="CR777" s="131"/>
      <c r="CS777" s="131"/>
      <c r="CT777" s="131"/>
      <c r="CU777" s="76"/>
      <c r="CV777" s="76"/>
      <c r="CW777" s="76"/>
      <c r="CX777" s="76"/>
      <c r="CY777" s="76"/>
      <c r="CZ777" s="130" t="s">
        <v>13</v>
      </c>
      <c r="DA777" s="130"/>
      <c r="DB777" s="77">
        <f t="shared" ref="DB777" si="1518">BW775</f>
        <v>19</v>
      </c>
      <c r="DC777" s="78" t="s">
        <v>14</v>
      </c>
      <c r="DD777" s="131" t="str">
        <f t="shared" ref="DD777" ca="1" si="1519">BW776</f>
        <v>Ovčárecká "B"</v>
      </c>
      <c r="DE777" s="131"/>
      <c r="DF777" s="131"/>
      <c r="DG777" s="131"/>
      <c r="DH777" s="131"/>
      <c r="DI777" s="131"/>
      <c r="DJ777" s="131"/>
      <c r="DK777" s="131"/>
      <c r="DL777" s="131"/>
      <c r="DM777" s="131"/>
      <c r="DN777" s="131"/>
      <c r="DO777" s="131"/>
      <c r="DP777" s="131"/>
      <c r="DQ777" s="75"/>
    </row>
    <row r="778" spans="68:121" ht="22.5" customHeight="1" x14ac:dyDescent="0.3">
      <c r="BY778" s="72"/>
      <c r="BZ778" s="76"/>
      <c r="CA778" s="76"/>
      <c r="CB778" s="76"/>
      <c r="CC778" s="76"/>
      <c r="CD778" s="76"/>
      <c r="CE778" s="76"/>
      <c r="CF778" s="76"/>
      <c r="CG778" s="76"/>
      <c r="CH778" s="76"/>
      <c r="CI778" s="76"/>
      <c r="CJ778" s="76"/>
      <c r="CK778" s="76"/>
      <c r="CL778" s="76"/>
      <c r="CM778" s="76"/>
      <c r="CN778" s="76"/>
      <c r="CO778" s="76"/>
      <c r="CP778" s="76"/>
      <c r="CQ778" s="76"/>
      <c r="CR778" s="76"/>
      <c r="CS778" s="76"/>
      <c r="CT778" s="76"/>
      <c r="CU778" s="76"/>
      <c r="CV778" s="76"/>
      <c r="CW778" s="76"/>
      <c r="CX778" s="76"/>
      <c r="CY778" s="76"/>
      <c r="CZ778" s="76"/>
      <c r="DA778" s="76"/>
      <c r="DB778" s="76"/>
      <c r="DC778" s="76"/>
      <c r="DD778" s="76"/>
      <c r="DE778" s="76"/>
      <c r="DF778" s="76"/>
      <c r="DG778" s="76"/>
      <c r="DH778" s="76"/>
      <c r="DI778" s="76"/>
      <c r="DJ778" s="76"/>
      <c r="DK778" s="79"/>
      <c r="DL778" s="79"/>
      <c r="DM778" s="79"/>
      <c r="DN778" s="79"/>
      <c r="DO778" s="79"/>
      <c r="DP778" s="79"/>
      <c r="DQ778" s="75"/>
    </row>
    <row r="779" spans="68:121" ht="22.5" customHeight="1" x14ac:dyDescent="0.4">
      <c r="BY779" s="72"/>
      <c r="BZ779" s="80" t="s">
        <v>17</v>
      </c>
      <c r="CA779" s="81">
        <f t="shared" ref="CA779" si="1520">CF777</f>
        <v>11</v>
      </c>
      <c r="CB779" s="82" t="s">
        <v>8</v>
      </c>
      <c r="CC779" s="83">
        <v>1</v>
      </c>
      <c r="CD779" s="83">
        <v>2</v>
      </c>
      <c r="CE779" s="83">
        <v>3</v>
      </c>
      <c r="CF779" s="83">
        <v>4</v>
      </c>
      <c r="CG779" s="83">
        <v>5</v>
      </c>
      <c r="CH779" s="83">
        <v>6</v>
      </c>
      <c r="CI779" s="83">
        <v>7</v>
      </c>
      <c r="CJ779" s="83">
        <v>8</v>
      </c>
      <c r="CK779" s="83">
        <v>9</v>
      </c>
      <c r="CL779" s="83">
        <v>10</v>
      </c>
      <c r="CM779" s="83">
        <v>11</v>
      </c>
      <c r="CN779" s="83">
        <v>12</v>
      </c>
      <c r="CO779" s="83">
        <v>13</v>
      </c>
      <c r="CP779" s="83">
        <v>14</v>
      </c>
      <c r="CQ779" s="83">
        <v>15</v>
      </c>
      <c r="CR779" s="83">
        <v>16</v>
      </c>
      <c r="CS779" s="83">
        <v>17</v>
      </c>
      <c r="CT779" s="83">
        <v>18</v>
      </c>
      <c r="CU779" s="83">
        <v>19</v>
      </c>
      <c r="CV779" s="83">
        <v>20</v>
      </c>
      <c r="CW779" s="83">
        <v>21</v>
      </c>
      <c r="CX779" s="83">
        <v>22</v>
      </c>
      <c r="CY779" s="83">
        <v>23</v>
      </c>
      <c r="CZ779" s="83">
        <v>24</v>
      </c>
      <c r="DA779" s="83">
        <v>25</v>
      </c>
      <c r="DB779" s="83">
        <v>26</v>
      </c>
      <c r="DC779" s="83">
        <v>27</v>
      </c>
      <c r="DD779" s="83">
        <v>28</v>
      </c>
      <c r="DE779" s="83">
        <v>29</v>
      </c>
      <c r="DF779" s="83">
        <v>30</v>
      </c>
      <c r="DG779" s="83">
        <v>31</v>
      </c>
      <c r="DH779" s="83">
        <v>32</v>
      </c>
      <c r="DI779" s="83">
        <v>33</v>
      </c>
      <c r="DJ779" s="83">
        <v>34</v>
      </c>
      <c r="DK779" s="84">
        <v>35</v>
      </c>
      <c r="DL779" s="84">
        <v>36</v>
      </c>
      <c r="DM779" s="84">
        <v>37</v>
      </c>
      <c r="DN779" s="84">
        <v>38</v>
      </c>
      <c r="DO779" s="84">
        <v>39</v>
      </c>
      <c r="DP779" s="84">
        <v>40</v>
      </c>
      <c r="DQ779" s="75"/>
    </row>
    <row r="780" spans="68:121" ht="22.5" customHeight="1" x14ac:dyDescent="0.3">
      <c r="BY780" s="72"/>
      <c r="BZ780" s="85"/>
      <c r="CA780" s="86"/>
      <c r="CB780" s="87"/>
      <c r="CC780" s="88"/>
      <c r="CD780" s="88"/>
      <c r="CE780" s="88"/>
      <c r="CF780" s="88"/>
      <c r="CG780" s="88"/>
      <c r="CH780" s="88"/>
      <c r="CI780" s="88"/>
      <c r="CJ780" s="88"/>
      <c r="CK780" s="88"/>
      <c r="CL780" s="88"/>
      <c r="CM780" s="88"/>
      <c r="CN780" s="88"/>
      <c r="CO780" s="88"/>
      <c r="CP780" s="88"/>
      <c r="CQ780" s="88"/>
      <c r="CR780" s="88"/>
      <c r="CS780" s="88"/>
      <c r="CT780" s="88"/>
      <c r="CU780" s="88"/>
      <c r="CV780" s="88"/>
      <c r="CW780" s="88"/>
      <c r="CX780" s="88"/>
      <c r="CY780" s="88"/>
      <c r="CZ780" s="88"/>
      <c r="DA780" s="88"/>
      <c r="DB780" s="88"/>
      <c r="DC780" s="88"/>
      <c r="DD780" s="88"/>
      <c r="DE780" s="88"/>
      <c r="DF780" s="88"/>
      <c r="DG780" s="88"/>
      <c r="DH780" s="88"/>
      <c r="DI780" s="88"/>
      <c r="DJ780" s="88"/>
      <c r="DK780" s="89"/>
      <c r="DL780" s="89"/>
      <c r="DM780" s="89"/>
      <c r="DN780" s="89"/>
      <c r="DO780" s="89"/>
      <c r="DP780" s="89"/>
      <c r="DQ780" s="75"/>
    </row>
    <row r="781" spans="68:121" ht="22.5" customHeight="1" x14ac:dyDescent="0.4">
      <c r="BY781" s="72"/>
      <c r="BZ781" s="90" t="s">
        <v>17</v>
      </c>
      <c r="CA781" s="91">
        <f t="shared" ref="CA781" si="1521">DB777</f>
        <v>19</v>
      </c>
      <c r="CB781" s="92" t="s">
        <v>8</v>
      </c>
      <c r="CC781" s="83">
        <v>1</v>
      </c>
      <c r="CD781" s="83">
        <v>2</v>
      </c>
      <c r="CE781" s="83">
        <v>3</v>
      </c>
      <c r="CF781" s="83">
        <v>4</v>
      </c>
      <c r="CG781" s="83">
        <v>5</v>
      </c>
      <c r="CH781" s="83">
        <v>6</v>
      </c>
      <c r="CI781" s="83">
        <v>7</v>
      </c>
      <c r="CJ781" s="83">
        <v>8</v>
      </c>
      <c r="CK781" s="83">
        <v>9</v>
      </c>
      <c r="CL781" s="83">
        <v>10</v>
      </c>
      <c r="CM781" s="83">
        <v>11</v>
      </c>
      <c r="CN781" s="83">
        <v>12</v>
      </c>
      <c r="CO781" s="83">
        <v>13</v>
      </c>
      <c r="CP781" s="83">
        <v>14</v>
      </c>
      <c r="CQ781" s="83">
        <v>15</v>
      </c>
      <c r="CR781" s="83">
        <v>16</v>
      </c>
      <c r="CS781" s="83">
        <v>17</v>
      </c>
      <c r="CT781" s="83">
        <v>18</v>
      </c>
      <c r="CU781" s="83">
        <v>19</v>
      </c>
      <c r="CV781" s="83">
        <v>20</v>
      </c>
      <c r="CW781" s="83">
        <v>21</v>
      </c>
      <c r="CX781" s="83">
        <v>22</v>
      </c>
      <c r="CY781" s="83">
        <v>23</v>
      </c>
      <c r="CZ781" s="83">
        <v>24</v>
      </c>
      <c r="DA781" s="83">
        <v>25</v>
      </c>
      <c r="DB781" s="83">
        <v>26</v>
      </c>
      <c r="DC781" s="83">
        <v>27</v>
      </c>
      <c r="DD781" s="83">
        <v>28</v>
      </c>
      <c r="DE781" s="83">
        <v>29</v>
      </c>
      <c r="DF781" s="83">
        <v>30</v>
      </c>
      <c r="DG781" s="83">
        <v>31</v>
      </c>
      <c r="DH781" s="83">
        <v>32</v>
      </c>
      <c r="DI781" s="83">
        <v>33</v>
      </c>
      <c r="DJ781" s="83">
        <v>34</v>
      </c>
      <c r="DK781" s="84">
        <v>35</v>
      </c>
      <c r="DL781" s="84">
        <v>36</v>
      </c>
      <c r="DM781" s="84">
        <v>37</v>
      </c>
      <c r="DN781" s="84">
        <v>38</v>
      </c>
      <c r="DO781" s="84">
        <v>39</v>
      </c>
      <c r="DP781" s="84">
        <v>40</v>
      </c>
      <c r="DQ781" s="75"/>
    </row>
    <row r="782" spans="68:121" ht="22.5" customHeight="1" thickBot="1" x14ac:dyDescent="0.35">
      <c r="BY782" s="93"/>
      <c r="BZ782" s="94"/>
      <c r="CA782" s="94"/>
      <c r="CB782" s="94"/>
      <c r="CC782" s="94"/>
      <c r="CD782" s="94"/>
      <c r="CE782" s="94"/>
      <c r="CF782" s="94"/>
      <c r="CG782" s="94"/>
      <c r="CH782" s="94"/>
      <c r="CI782" s="94"/>
      <c r="CJ782" s="94"/>
      <c r="CK782" s="94"/>
      <c r="CL782" s="94"/>
      <c r="CM782" s="94"/>
      <c r="CN782" s="94"/>
      <c r="CO782" s="94"/>
      <c r="CP782" s="94"/>
      <c r="CQ782" s="94"/>
      <c r="CR782" s="94"/>
      <c r="CS782" s="94"/>
      <c r="CT782" s="94"/>
      <c r="CU782" s="94"/>
      <c r="CV782" s="94"/>
      <c r="CW782" s="94"/>
      <c r="CX782" s="94"/>
      <c r="CY782" s="94"/>
      <c r="CZ782" s="94"/>
      <c r="DA782" s="94"/>
      <c r="DB782" s="94"/>
      <c r="DC782" s="94"/>
      <c r="DD782" s="94"/>
      <c r="DE782" s="94"/>
      <c r="DF782" s="94"/>
      <c r="DG782" s="94"/>
      <c r="DH782" s="94"/>
      <c r="DI782" s="94"/>
      <c r="DJ782" s="94"/>
      <c r="DK782" s="94"/>
      <c r="DL782" s="94"/>
      <c r="DM782" s="94"/>
      <c r="DN782" s="94"/>
      <c r="DO782" s="94"/>
      <c r="DP782" s="94"/>
      <c r="DQ782" s="95"/>
    </row>
    <row r="783" spans="68:121" ht="22.5" customHeight="1" thickTop="1" x14ac:dyDescent="0.35">
      <c r="BY783" s="137">
        <f t="shared" ref="BY783" si="1522">BQ784</f>
        <v>0.45000000000000023</v>
      </c>
      <c r="BZ783" s="138"/>
      <c r="CA783" s="69"/>
      <c r="CB783" s="69"/>
      <c r="CC783" s="69"/>
      <c r="CD783" s="69"/>
      <c r="CE783" s="69"/>
      <c r="CF783" s="69"/>
      <c r="CG783" s="69"/>
      <c r="CH783" s="69"/>
      <c r="CI783" s="69"/>
      <c r="CJ783" s="69"/>
      <c r="CK783" s="69"/>
      <c r="CL783" s="69"/>
      <c r="CM783" s="69"/>
      <c r="CN783" s="69"/>
      <c r="CO783" s="69"/>
      <c r="CP783" s="69"/>
      <c r="CQ783" s="69"/>
      <c r="CR783" s="69"/>
      <c r="CS783" s="69"/>
      <c r="CT783" s="69"/>
      <c r="CU783" s="69"/>
      <c r="CV783" s="69"/>
      <c r="CW783" s="69"/>
      <c r="CX783" s="69"/>
      <c r="CY783" s="69"/>
      <c r="CZ783" s="69"/>
      <c r="DA783" s="69"/>
      <c r="DB783" s="69"/>
      <c r="DC783" s="69"/>
      <c r="DD783" s="69"/>
      <c r="DE783" s="69"/>
      <c r="DF783" s="69"/>
      <c r="DG783" s="69"/>
      <c r="DH783" s="69"/>
      <c r="DI783" s="69"/>
      <c r="DJ783" s="69"/>
      <c r="DK783" s="69"/>
      <c r="DL783" s="69"/>
      <c r="DM783" s="70"/>
      <c r="DN783" s="70" t="s">
        <v>37</v>
      </c>
      <c r="DO783" s="69"/>
      <c r="DP783" s="70" t="str">
        <f t="shared" ref="DP783" si="1523">BT785</f>
        <v>D</v>
      </c>
      <c r="DQ783" s="71"/>
    </row>
    <row r="784" spans="68:121" ht="22.5" customHeight="1" x14ac:dyDescent="0.3">
      <c r="BP784" t="str">
        <f t="shared" ref="BP784:BW785" si="1524">Q78</f>
        <v>10. KOLO</v>
      </c>
      <c r="BQ784">
        <f t="shared" si="1524"/>
        <v>0.45000000000000023</v>
      </c>
      <c r="BR784">
        <f t="shared" si="1524"/>
        <v>60</v>
      </c>
      <c r="BS784" t="str">
        <f t="shared" si="1524"/>
        <v>HŘIŠTĚ</v>
      </c>
      <c r="BT784" t="str">
        <f t="shared" si="1524"/>
        <v>skupina</v>
      </c>
      <c r="BU784">
        <f t="shared" si="1524"/>
        <v>5</v>
      </c>
      <c r="BV784" t="str">
        <f t="shared" si="1524"/>
        <v>:</v>
      </c>
      <c r="BW784">
        <f t="shared" si="1524"/>
        <v>21</v>
      </c>
      <c r="BY784" s="72"/>
      <c r="BZ784" s="139" t="str">
        <f t="shared" ref="BZ784" si="1525">BP784</f>
        <v>10. KOLO</v>
      </c>
      <c r="CA784" s="139"/>
      <c r="CB784" s="139"/>
      <c r="CC784" s="139"/>
      <c r="CD784" s="73"/>
      <c r="CE784" s="140"/>
      <c r="CF784" s="140"/>
      <c r="CG784" s="73"/>
      <c r="CH784" s="73"/>
      <c r="CI784" s="73"/>
      <c r="CJ784" s="73"/>
      <c r="CK784" s="73"/>
      <c r="CL784" s="73"/>
      <c r="CM784" s="73"/>
      <c r="CN784" s="73"/>
      <c r="CO784" s="73"/>
      <c r="CP784" s="141">
        <f t="shared" ref="CP784" si="1526">BR784</f>
        <v>60</v>
      </c>
      <c r="CQ784" s="141"/>
      <c r="CR784" s="141"/>
      <c r="CS784" s="141"/>
      <c r="CT784" s="141"/>
      <c r="CU784" s="142" t="s">
        <v>9</v>
      </c>
      <c r="CV784" s="142"/>
      <c r="CW784" s="142"/>
      <c r="CX784" s="73"/>
      <c r="CY784" s="73"/>
      <c r="CZ784" s="73"/>
      <c r="DA784" s="73"/>
      <c r="DB784" s="73"/>
      <c r="DC784" s="73"/>
      <c r="DD784" s="73"/>
      <c r="DE784" s="73"/>
      <c r="DF784" s="73"/>
      <c r="DG784" s="73"/>
      <c r="DH784" s="73"/>
      <c r="DI784" s="73"/>
      <c r="DJ784" s="73"/>
      <c r="DK784" s="74"/>
      <c r="DL784" s="143" t="s">
        <v>10</v>
      </c>
      <c r="DM784" s="143"/>
      <c r="DN784" s="143"/>
      <c r="DO784" s="144">
        <f t="shared" ref="DO784" si="1527">BS785</f>
        <v>6</v>
      </c>
      <c r="DP784" s="144"/>
      <c r="DQ784" s="75"/>
    </row>
    <row r="785" spans="68:121" ht="22.5" customHeight="1" x14ac:dyDescent="0.3">
      <c r="BP785">
        <f t="shared" si="1524"/>
        <v>0</v>
      </c>
      <c r="BQ785">
        <f t="shared" si="1524"/>
        <v>0</v>
      </c>
      <c r="BR785" t="str">
        <f t="shared" si="1524"/>
        <v>zápas</v>
      </c>
      <c r="BS785">
        <f t="shared" si="1524"/>
        <v>6</v>
      </c>
      <c r="BT785" t="str">
        <f t="shared" si="1524"/>
        <v>D</v>
      </c>
      <c r="BU785" t="str">
        <f t="shared" ca="1" si="1524"/>
        <v>Lipanská "A"</v>
      </c>
      <c r="BV785">
        <f t="shared" si="1524"/>
        <v>0</v>
      </c>
      <c r="BW785" t="str">
        <f t="shared" ca="1" si="1524"/>
        <v>Veltruby "B"</v>
      </c>
      <c r="BY785" s="72"/>
      <c r="BZ785" s="139"/>
      <c r="CA785" s="139"/>
      <c r="CB785" s="139"/>
      <c r="CC785" s="139"/>
      <c r="CD785" s="73"/>
      <c r="CE785" s="140"/>
      <c r="CF785" s="140"/>
      <c r="CG785" s="73"/>
      <c r="CH785" s="73"/>
      <c r="CI785" s="73"/>
      <c r="CJ785" s="73"/>
      <c r="CK785" s="73"/>
      <c r="CL785" s="73"/>
      <c r="CM785" s="73"/>
      <c r="CN785" s="73"/>
      <c r="CO785" s="73"/>
      <c r="CP785" s="141"/>
      <c r="CQ785" s="141"/>
      <c r="CR785" s="141"/>
      <c r="CS785" s="141"/>
      <c r="CT785" s="141"/>
      <c r="CU785" s="142"/>
      <c r="CV785" s="142"/>
      <c r="CW785" s="142"/>
      <c r="CX785" s="73"/>
      <c r="CY785" s="73"/>
      <c r="CZ785" s="73"/>
      <c r="DA785" s="73"/>
      <c r="DB785" s="73"/>
      <c r="DC785" s="73"/>
      <c r="DD785" s="73"/>
      <c r="DE785" s="73"/>
      <c r="DF785" s="73"/>
      <c r="DG785" s="73"/>
      <c r="DH785" s="73"/>
      <c r="DI785" s="73"/>
      <c r="DJ785" s="73"/>
      <c r="DK785" s="74"/>
      <c r="DL785" s="143"/>
      <c r="DM785" s="143"/>
      <c r="DN785" s="143"/>
      <c r="DO785" s="144"/>
      <c r="DP785" s="144"/>
      <c r="DQ785" s="75"/>
    </row>
    <row r="786" spans="68:121" ht="22.5" customHeight="1" x14ac:dyDescent="0.3">
      <c r="BY786" s="72"/>
      <c r="BZ786" s="76"/>
      <c r="CA786" s="76"/>
      <c r="CB786" s="76"/>
      <c r="CC786" s="76"/>
      <c r="CD786" s="130" t="s">
        <v>13</v>
      </c>
      <c r="CE786" s="130"/>
      <c r="CF786" s="77">
        <f t="shared" ref="CF786" si="1528">BU784</f>
        <v>5</v>
      </c>
      <c r="CG786" s="78" t="s">
        <v>14</v>
      </c>
      <c r="CH786" s="131" t="str">
        <f t="shared" ref="CH786" ca="1" si="1529">BU785</f>
        <v>Lipanská "A"</v>
      </c>
      <c r="CI786" s="131"/>
      <c r="CJ786" s="131"/>
      <c r="CK786" s="131"/>
      <c r="CL786" s="131"/>
      <c r="CM786" s="131"/>
      <c r="CN786" s="131"/>
      <c r="CO786" s="131"/>
      <c r="CP786" s="131"/>
      <c r="CQ786" s="131"/>
      <c r="CR786" s="131"/>
      <c r="CS786" s="131"/>
      <c r="CT786" s="131"/>
      <c r="CU786" s="76"/>
      <c r="CV786" s="76"/>
      <c r="CW786" s="76"/>
      <c r="CX786" s="76"/>
      <c r="CY786" s="76"/>
      <c r="CZ786" s="130" t="s">
        <v>13</v>
      </c>
      <c r="DA786" s="130"/>
      <c r="DB786" s="77">
        <f t="shared" ref="DB786" si="1530">BW784</f>
        <v>21</v>
      </c>
      <c r="DC786" s="78" t="s">
        <v>14</v>
      </c>
      <c r="DD786" s="131" t="str">
        <f t="shared" ref="DD786" ca="1" si="1531">BW785</f>
        <v>Veltruby "B"</v>
      </c>
      <c r="DE786" s="131"/>
      <c r="DF786" s="131"/>
      <c r="DG786" s="131"/>
      <c r="DH786" s="131"/>
      <c r="DI786" s="131"/>
      <c r="DJ786" s="131"/>
      <c r="DK786" s="131"/>
      <c r="DL786" s="131"/>
      <c r="DM786" s="131"/>
      <c r="DN786" s="131"/>
      <c r="DO786" s="131"/>
      <c r="DP786" s="131"/>
      <c r="DQ786" s="75"/>
    </row>
    <row r="787" spans="68:121" ht="22.5" customHeight="1" x14ac:dyDescent="0.3">
      <c r="BY787" s="72"/>
      <c r="BZ787" s="76"/>
      <c r="CA787" s="76"/>
      <c r="CB787" s="76"/>
      <c r="CC787" s="76"/>
      <c r="CD787" s="76"/>
      <c r="CE787" s="76"/>
      <c r="CF787" s="76"/>
      <c r="CG787" s="76"/>
      <c r="CH787" s="76"/>
      <c r="CI787" s="76"/>
      <c r="CJ787" s="76"/>
      <c r="CK787" s="76"/>
      <c r="CL787" s="76"/>
      <c r="CM787" s="76"/>
      <c r="CN787" s="76"/>
      <c r="CO787" s="76"/>
      <c r="CP787" s="76"/>
      <c r="CQ787" s="76"/>
      <c r="CR787" s="76"/>
      <c r="CS787" s="76"/>
      <c r="CT787" s="76"/>
      <c r="CU787" s="76"/>
      <c r="CV787" s="76"/>
      <c r="CW787" s="76"/>
      <c r="CX787" s="76"/>
      <c r="CY787" s="76"/>
      <c r="CZ787" s="76"/>
      <c r="DA787" s="76"/>
      <c r="DB787" s="76"/>
      <c r="DC787" s="76"/>
      <c r="DD787" s="76"/>
      <c r="DE787" s="76"/>
      <c r="DF787" s="76"/>
      <c r="DG787" s="76"/>
      <c r="DH787" s="76"/>
      <c r="DI787" s="76"/>
      <c r="DJ787" s="76"/>
      <c r="DK787" s="79"/>
      <c r="DL787" s="79"/>
      <c r="DM787" s="79"/>
      <c r="DN787" s="79"/>
      <c r="DO787" s="79"/>
      <c r="DP787" s="79"/>
      <c r="DQ787" s="75"/>
    </row>
    <row r="788" spans="68:121" ht="22.5" customHeight="1" x14ac:dyDescent="0.4">
      <c r="BY788" s="72"/>
      <c r="BZ788" s="80" t="s">
        <v>17</v>
      </c>
      <c r="CA788" s="81">
        <f t="shared" ref="CA788" si="1532">CF786</f>
        <v>5</v>
      </c>
      <c r="CB788" s="82" t="s">
        <v>8</v>
      </c>
      <c r="CC788" s="83">
        <v>1</v>
      </c>
      <c r="CD788" s="83">
        <v>2</v>
      </c>
      <c r="CE788" s="83">
        <v>3</v>
      </c>
      <c r="CF788" s="83">
        <v>4</v>
      </c>
      <c r="CG788" s="83">
        <v>5</v>
      </c>
      <c r="CH788" s="83">
        <v>6</v>
      </c>
      <c r="CI788" s="83">
        <v>7</v>
      </c>
      <c r="CJ788" s="83">
        <v>8</v>
      </c>
      <c r="CK788" s="83">
        <v>9</v>
      </c>
      <c r="CL788" s="83">
        <v>10</v>
      </c>
      <c r="CM788" s="83">
        <v>11</v>
      </c>
      <c r="CN788" s="83">
        <v>12</v>
      </c>
      <c r="CO788" s="83">
        <v>13</v>
      </c>
      <c r="CP788" s="83">
        <v>14</v>
      </c>
      <c r="CQ788" s="83">
        <v>15</v>
      </c>
      <c r="CR788" s="83">
        <v>16</v>
      </c>
      <c r="CS788" s="83">
        <v>17</v>
      </c>
      <c r="CT788" s="83">
        <v>18</v>
      </c>
      <c r="CU788" s="83">
        <v>19</v>
      </c>
      <c r="CV788" s="83">
        <v>20</v>
      </c>
      <c r="CW788" s="83">
        <v>21</v>
      </c>
      <c r="CX788" s="83">
        <v>22</v>
      </c>
      <c r="CY788" s="83">
        <v>23</v>
      </c>
      <c r="CZ788" s="83">
        <v>24</v>
      </c>
      <c r="DA788" s="83">
        <v>25</v>
      </c>
      <c r="DB788" s="83">
        <v>26</v>
      </c>
      <c r="DC788" s="83">
        <v>27</v>
      </c>
      <c r="DD788" s="83">
        <v>28</v>
      </c>
      <c r="DE788" s="83">
        <v>29</v>
      </c>
      <c r="DF788" s="83">
        <v>30</v>
      </c>
      <c r="DG788" s="83">
        <v>31</v>
      </c>
      <c r="DH788" s="83">
        <v>32</v>
      </c>
      <c r="DI788" s="83">
        <v>33</v>
      </c>
      <c r="DJ788" s="83">
        <v>34</v>
      </c>
      <c r="DK788" s="84">
        <v>35</v>
      </c>
      <c r="DL788" s="84">
        <v>36</v>
      </c>
      <c r="DM788" s="84">
        <v>37</v>
      </c>
      <c r="DN788" s="84">
        <v>38</v>
      </c>
      <c r="DO788" s="84">
        <v>39</v>
      </c>
      <c r="DP788" s="84">
        <v>40</v>
      </c>
      <c r="DQ788" s="75"/>
    </row>
    <row r="789" spans="68:121" ht="22.5" customHeight="1" x14ac:dyDescent="0.3">
      <c r="BY789" s="72"/>
      <c r="BZ789" s="85"/>
      <c r="CA789" s="86"/>
      <c r="CB789" s="87"/>
      <c r="CC789" s="88"/>
      <c r="CD789" s="88"/>
      <c r="CE789" s="88"/>
      <c r="CF789" s="88"/>
      <c r="CG789" s="88"/>
      <c r="CH789" s="88"/>
      <c r="CI789" s="88"/>
      <c r="CJ789" s="88"/>
      <c r="CK789" s="88"/>
      <c r="CL789" s="88"/>
      <c r="CM789" s="88"/>
      <c r="CN789" s="88"/>
      <c r="CO789" s="88"/>
      <c r="CP789" s="88"/>
      <c r="CQ789" s="88"/>
      <c r="CR789" s="88"/>
      <c r="CS789" s="88"/>
      <c r="CT789" s="88"/>
      <c r="CU789" s="88"/>
      <c r="CV789" s="88"/>
      <c r="CW789" s="88"/>
      <c r="CX789" s="88"/>
      <c r="CY789" s="88"/>
      <c r="CZ789" s="88"/>
      <c r="DA789" s="88"/>
      <c r="DB789" s="88"/>
      <c r="DC789" s="88"/>
      <c r="DD789" s="88"/>
      <c r="DE789" s="88"/>
      <c r="DF789" s="88"/>
      <c r="DG789" s="88"/>
      <c r="DH789" s="88"/>
      <c r="DI789" s="88"/>
      <c r="DJ789" s="88"/>
      <c r="DK789" s="89"/>
      <c r="DL789" s="89"/>
      <c r="DM789" s="89"/>
      <c r="DN789" s="89"/>
      <c r="DO789" s="89"/>
      <c r="DP789" s="89"/>
      <c r="DQ789" s="75"/>
    </row>
    <row r="790" spans="68:121" ht="22.5" customHeight="1" x14ac:dyDescent="0.4">
      <c r="BY790" s="72"/>
      <c r="BZ790" s="90" t="s">
        <v>17</v>
      </c>
      <c r="CA790" s="91">
        <f t="shared" ref="CA790" si="1533">DB786</f>
        <v>21</v>
      </c>
      <c r="CB790" s="92" t="s">
        <v>8</v>
      </c>
      <c r="CC790" s="83">
        <v>1</v>
      </c>
      <c r="CD790" s="83">
        <v>2</v>
      </c>
      <c r="CE790" s="83">
        <v>3</v>
      </c>
      <c r="CF790" s="83">
        <v>4</v>
      </c>
      <c r="CG790" s="83">
        <v>5</v>
      </c>
      <c r="CH790" s="83">
        <v>6</v>
      </c>
      <c r="CI790" s="83">
        <v>7</v>
      </c>
      <c r="CJ790" s="83">
        <v>8</v>
      </c>
      <c r="CK790" s="83">
        <v>9</v>
      </c>
      <c r="CL790" s="83">
        <v>10</v>
      </c>
      <c r="CM790" s="83">
        <v>11</v>
      </c>
      <c r="CN790" s="83">
        <v>12</v>
      </c>
      <c r="CO790" s="83">
        <v>13</v>
      </c>
      <c r="CP790" s="83">
        <v>14</v>
      </c>
      <c r="CQ790" s="83">
        <v>15</v>
      </c>
      <c r="CR790" s="83">
        <v>16</v>
      </c>
      <c r="CS790" s="83">
        <v>17</v>
      </c>
      <c r="CT790" s="83">
        <v>18</v>
      </c>
      <c r="CU790" s="83">
        <v>19</v>
      </c>
      <c r="CV790" s="83">
        <v>20</v>
      </c>
      <c r="CW790" s="83">
        <v>21</v>
      </c>
      <c r="CX790" s="83">
        <v>22</v>
      </c>
      <c r="CY790" s="83">
        <v>23</v>
      </c>
      <c r="CZ790" s="83">
        <v>24</v>
      </c>
      <c r="DA790" s="83">
        <v>25</v>
      </c>
      <c r="DB790" s="83">
        <v>26</v>
      </c>
      <c r="DC790" s="83">
        <v>27</v>
      </c>
      <c r="DD790" s="83">
        <v>28</v>
      </c>
      <c r="DE790" s="83">
        <v>29</v>
      </c>
      <c r="DF790" s="83">
        <v>30</v>
      </c>
      <c r="DG790" s="83">
        <v>31</v>
      </c>
      <c r="DH790" s="83">
        <v>32</v>
      </c>
      <c r="DI790" s="83">
        <v>33</v>
      </c>
      <c r="DJ790" s="83">
        <v>34</v>
      </c>
      <c r="DK790" s="84">
        <v>35</v>
      </c>
      <c r="DL790" s="84">
        <v>36</v>
      </c>
      <c r="DM790" s="84">
        <v>37</v>
      </c>
      <c r="DN790" s="84">
        <v>38</v>
      </c>
      <c r="DO790" s="84">
        <v>39</v>
      </c>
      <c r="DP790" s="84">
        <v>40</v>
      </c>
      <c r="DQ790" s="75"/>
    </row>
    <row r="791" spans="68:121" ht="22.5" customHeight="1" thickBot="1" x14ac:dyDescent="0.35">
      <c r="BY791" s="93"/>
      <c r="BZ791" s="94"/>
      <c r="CA791" s="94"/>
      <c r="CB791" s="94"/>
      <c r="CC791" s="94"/>
      <c r="CD791" s="94"/>
      <c r="CE791" s="94"/>
      <c r="CF791" s="94"/>
      <c r="CG791" s="94"/>
      <c r="CH791" s="94"/>
      <c r="CI791" s="94"/>
      <c r="CJ791" s="94"/>
      <c r="CK791" s="94"/>
      <c r="CL791" s="94"/>
      <c r="CM791" s="94"/>
      <c r="CN791" s="94"/>
      <c r="CO791" s="94"/>
      <c r="CP791" s="94"/>
      <c r="CQ791" s="94"/>
      <c r="CR791" s="94"/>
      <c r="CS791" s="94"/>
      <c r="CT791" s="94"/>
      <c r="CU791" s="94"/>
      <c r="CV791" s="94"/>
      <c r="CW791" s="94"/>
      <c r="CX791" s="94"/>
      <c r="CY791" s="94"/>
      <c r="CZ791" s="94"/>
      <c r="DA791" s="94"/>
      <c r="DB791" s="94"/>
      <c r="DC791" s="94"/>
      <c r="DD791" s="94"/>
      <c r="DE791" s="94"/>
      <c r="DF791" s="94"/>
      <c r="DG791" s="94"/>
      <c r="DH791" s="94"/>
      <c r="DI791" s="94"/>
      <c r="DJ791" s="94"/>
      <c r="DK791" s="94"/>
      <c r="DL791" s="94"/>
      <c r="DM791" s="94"/>
      <c r="DN791" s="94"/>
      <c r="DO791" s="94"/>
      <c r="DP791" s="94"/>
      <c r="DQ791" s="95"/>
    </row>
    <row r="792" spans="68:121" ht="22.5" customHeight="1" thickTop="1" x14ac:dyDescent="0.35">
      <c r="BY792" s="137">
        <f t="shared" ref="BY792" si="1534">BQ793</f>
        <v>0.45833333333333359</v>
      </c>
      <c r="BZ792" s="138"/>
      <c r="CA792" s="69"/>
      <c r="CB792" s="69"/>
      <c r="CC792" s="69"/>
      <c r="CD792" s="69"/>
      <c r="CE792" s="69"/>
      <c r="CF792" s="69"/>
      <c r="CG792" s="69"/>
      <c r="CH792" s="69"/>
      <c r="CI792" s="69"/>
      <c r="CJ792" s="69"/>
      <c r="CK792" s="69"/>
      <c r="CL792" s="69"/>
      <c r="CM792" s="69"/>
      <c r="CN792" s="69"/>
      <c r="CO792" s="69"/>
      <c r="CP792" s="69"/>
      <c r="CQ792" s="69"/>
      <c r="CR792" s="69"/>
      <c r="CS792" s="69"/>
      <c r="CT792" s="69"/>
      <c r="CU792" s="69"/>
      <c r="CV792" s="69"/>
      <c r="CW792" s="69"/>
      <c r="CX792" s="69"/>
      <c r="CY792" s="69"/>
      <c r="CZ792" s="69"/>
      <c r="DA792" s="69"/>
      <c r="DB792" s="69"/>
      <c r="DC792" s="69"/>
      <c r="DD792" s="69"/>
      <c r="DE792" s="69"/>
      <c r="DF792" s="69"/>
      <c r="DG792" s="69"/>
      <c r="DH792" s="69"/>
      <c r="DI792" s="69"/>
      <c r="DJ792" s="69"/>
      <c r="DK792" s="69"/>
      <c r="DL792" s="69"/>
      <c r="DM792" s="70"/>
      <c r="DN792" s="70" t="s">
        <v>37</v>
      </c>
      <c r="DO792" s="69"/>
      <c r="DP792" s="70" t="str">
        <f t="shared" ref="DP792" si="1535">BT794</f>
        <v>C</v>
      </c>
      <c r="DQ792" s="71"/>
    </row>
    <row r="793" spans="68:121" ht="22.5" customHeight="1" x14ac:dyDescent="0.3">
      <c r="BP793" t="str">
        <f t="shared" ref="BP793:BW794" si="1536">Q80</f>
        <v>11. KOLO</v>
      </c>
      <c r="BQ793">
        <f t="shared" si="1536"/>
        <v>0.45833333333333359</v>
      </c>
      <c r="BR793">
        <f t="shared" si="1536"/>
        <v>66</v>
      </c>
      <c r="BS793" t="str">
        <f t="shared" si="1536"/>
        <v>HŘIŠTĚ</v>
      </c>
      <c r="BT793" t="str">
        <f t="shared" si="1536"/>
        <v>skupina</v>
      </c>
      <c r="BU793">
        <f t="shared" si="1536"/>
        <v>19</v>
      </c>
      <c r="BV793" t="str">
        <f t="shared" si="1536"/>
        <v>:</v>
      </c>
      <c r="BW793">
        <f t="shared" si="1536"/>
        <v>22</v>
      </c>
      <c r="BY793" s="72"/>
      <c r="BZ793" s="139" t="str">
        <f t="shared" ref="BZ793" si="1537">BP793</f>
        <v>11. KOLO</v>
      </c>
      <c r="CA793" s="139"/>
      <c r="CB793" s="139"/>
      <c r="CC793" s="139"/>
      <c r="CD793" s="73"/>
      <c r="CE793" s="140"/>
      <c r="CF793" s="140"/>
      <c r="CG793" s="73"/>
      <c r="CH793" s="73"/>
      <c r="CI793" s="73"/>
      <c r="CJ793" s="73"/>
      <c r="CK793" s="73"/>
      <c r="CL793" s="73"/>
      <c r="CM793" s="73"/>
      <c r="CN793" s="73"/>
      <c r="CO793" s="73"/>
      <c r="CP793" s="141">
        <f t="shared" ref="CP793" si="1538">BR793</f>
        <v>66</v>
      </c>
      <c r="CQ793" s="141"/>
      <c r="CR793" s="141"/>
      <c r="CS793" s="141"/>
      <c r="CT793" s="141"/>
      <c r="CU793" s="142" t="s">
        <v>9</v>
      </c>
      <c r="CV793" s="142"/>
      <c r="CW793" s="142"/>
      <c r="CX793" s="73"/>
      <c r="CY793" s="73"/>
      <c r="CZ793" s="73"/>
      <c r="DA793" s="73"/>
      <c r="DB793" s="73"/>
      <c r="DC793" s="73"/>
      <c r="DD793" s="73"/>
      <c r="DE793" s="73"/>
      <c r="DF793" s="73"/>
      <c r="DG793" s="73"/>
      <c r="DH793" s="73"/>
      <c r="DI793" s="73"/>
      <c r="DJ793" s="73"/>
      <c r="DK793" s="74"/>
      <c r="DL793" s="143" t="s">
        <v>10</v>
      </c>
      <c r="DM793" s="143"/>
      <c r="DN793" s="143"/>
      <c r="DO793" s="144">
        <f t="shared" ref="DO793" si="1539">BS794</f>
        <v>6</v>
      </c>
      <c r="DP793" s="144"/>
      <c r="DQ793" s="75"/>
    </row>
    <row r="794" spans="68:121" ht="22.5" customHeight="1" x14ac:dyDescent="0.3">
      <c r="BP794">
        <f t="shared" si="1536"/>
        <v>0</v>
      </c>
      <c r="BQ794">
        <f t="shared" si="1536"/>
        <v>0</v>
      </c>
      <c r="BR794" t="str">
        <f t="shared" si="1536"/>
        <v>zápas</v>
      </c>
      <c r="BS794">
        <f t="shared" si="1536"/>
        <v>6</v>
      </c>
      <c r="BT794" t="str">
        <f t="shared" si="1536"/>
        <v>C</v>
      </c>
      <c r="BU794" t="str">
        <f t="shared" ca="1" si="1536"/>
        <v>Ovčárecká "B"</v>
      </c>
      <c r="BV794">
        <f t="shared" si="1536"/>
        <v>0</v>
      </c>
      <c r="BW794" t="str">
        <f t="shared" ca="1" si="1536"/>
        <v>Velim "B"</v>
      </c>
      <c r="BY794" s="72"/>
      <c r="BZ794" s="139"/>
      <c r="CA794" s="139"/>
      <c r="CB794" s="139"/>
      <c r="CC794" s="139"/>
      <c r="CD794" s="73"/>
      <c r="CE794" s="140"/>
      <c r="CF794" s="140"/>
      <c r="CG794" s="73"/>
      <c r="CH794" s="73"/>
      <c r="CI794" s="73"/>
      <c r="CJ794" s="73"/>
      <c r="CK794" s="73"/>
      <c r="CL794" s="73"/>
      <c r="CM794" s="73"/>
      <c r="CN794" s="73"/>
      <c r="CO794" s="73"/>
      <c r="CP794" s="141"/>
      <c r="CQ794" s="141"/>
      <c r="CR794" s="141"/>
      <c r="CS794" s="141"/>
      <c r="CT794" s="141"/>
      <c r="CU794" s="142"/>
      <c r="CV794" s="142"/>
      <c r="CW794" s="142"/>
      <c r="CX794" s="73"/>
      <c r="CY794" s="73"/>
      <c r="CZ794" s="73"/>
      <c r="DA794" s="73"/>
      <c r="DB794" s="73"/>
      <c r="DC794" s="73"/>
      <c r="DD794" s="73"/>
      <c r="DE794" s="73"/>
      <c r="DF794" s="73"/>
      <c r="DG794" s="73"/>
      <c r="DH794" s="73"/>
      <c r="DI794" s="73"/>
      <c r="DJ794" s="73"/>
      <c r="DK794" s="74"/>
      <c r="DL794" s="143"/>
      <c r="DM794" s="143"/>
      <c r="DN794" s="143"/>
      <c r="DO794" s="144"/>
      <c r="DP794" s="144"/>
      <c r="DQ794" s="75"/>
    </row>
    <row r="795" spans="68:121" ht="22.5" customHeight="1" x14ac:dyDescent="0.3">
      <c r="BY795" s="72"/>
      <c r="BZ795" s="76"/>
      <c r="CA795" s="76"/>
      <c r="CB795" s="76"/>
      <c r="CC795" s="76"/>
      <c r="CD795" s="130" t="s">
        <v>13</v>
      </c>
      <c r="CE795" s="130"/>
      <c r="CF795" s="77">
        <f t="shared" ref="CF795" si="1540">BU793</f>
        <v>19</v>
      </c>
      <c r="CG795" s="78" t="s">
        <v>14</v>
      </c>
      <c r="CH795" s="131" t="str">
        <f t="shared" ref="CH795" ca="1" si="1541">BU794</f>
        <v>Ovčárecká "B"</v>
      </c>
      <c r="CI795" s="131"/>
      <c r="CJ795" s="131"/>
      <c r="CK795" s="131"/>
      <c r="CL795" s="131"/>
      <c r="CM795" s="131"/>
      <c r="CN795" s="131"/>
      <c r="CO795" s="131"/>
      <c r="CP795" s="131"/>
      <c r="CQ795" s="131"/>
      <c r="CR795" s="131"/>
      <c r="CS795" s="131"/>
      <c r="CT795" s="131"/>
      <c r="CU795" s="76"/>
      <c r="CV795" s="76"/>
      <c r="CW795" s="76"/>
      <c r="CX795" s="76"/>
      <c r="CY795" s="76"/>
      <c r="CZ795" s="130" t="s">
        <v>13</v>
      </c>
      <c r="DA795" s="130"/>
      <c r="DB795" s="77">
        <f t="shared" ref="DB795" si="1542">BW793</f>
        <v>22</v>
      </c>
      <c r="DC795" s="78" t="s">
        <v>14</v>
      </c>
      <c r="DD795" s="131" t="str">
        <f t="shared" ref="DD795" ca="1" si="1543">BW794</f>
        <v>Velim "B"</v>
      </c>
      <c r="DE795" s="131"/>
      <c r="DF795" s="131"/>
      <c r="DG795" s="131"/>
      <c r="DH795" s="131"/>
      <c r="DI795" s="131"/>
      <c r="DJ795" s="131"/>
      <c r="DK795" s="131"/>
      <c r="DL795" s="131"/>
      <c r="DM795" s="131"/>
      <c r="DN795" s="131"/>
      <c r="DO795" s="131"/>
      <c r="DP795" s="131"/>
      <c r="DQ795" s="75"/>
    </row>
    <row r="796" spans="68:121" ht="22.5" customHeight="1" x14ac:dyDescent="0.3">
      <c r="BY796" s="72"/>
      <c r="BZ796" s="76"/>
      <c r="CA796" s="76"/>
      <c r="CB796" s="76"/>
      <c r="CC796" s="76"/>
      <c r="CD796" s="76"/>
      <c r="CE796" s="76"/>
      <c r="CF796" s="76"/>
      <c r="CG796" s="76"/>
      <c r="CH796" s="76"/>
      <c r="CI796" s="76"/>
      <c r="CJ796" s="76"/>
      <c r="CK796" s="76"/>
      <c r="CL796" s="76"/>
      <c r="CM796" s="76"/>
      <c r="CN796" s="76"/>
      <c r="CO796" s="76"/>
      <c r="CP796" s="76"/>
      <c r="CQ796" s="76"/>
      <c r="CR796" s="76"/>
      <c r="CS796" s="76"/>
      <c r="CT796" s="76"/>
      <c r="CU796" s="76"/>
      <c r="CV796" s="76"/>
      <c r="CW796" s="76"/>
      <c r="CX796" s="76"/>
      <c r="CY796" s="76"/>
      <c r="CZ796" s="76"/>
      <c r="DA796" s="76"/>
      <c r="DB796" s="76"/>
      <c r="DC796" s="76"/>
      <c r="DD796" s="76"/>
      <c r="DE796" s="76"/>
      <c r="DF796" s="76"/>
      <c r="DG796" s="76"/>
      <c r="DH796" s="76"/>
      <c r="DI796" s="76"/>
      <c r="DJ796" s="76"/>
      <c r="DK796" s="79"/>
      <c r="DL796" s="79"/>
      <c r="DM796" s="79"/>
      <c r="DN796" s="79"/>
      <c r="DO796" s="79"/>
      <c r="DP796" s="79"/>
      <c r="DQ796" s="75"/>
    </row>
    <row r="797" spans="68:121" ht="22.5" customHeight="1" x14ac:dyDescent="0.4">
      <c r="BY797" s="72"/>
      <c r="BZ797" s="80" t="s">
        <v>17</v>
      </c>
      <c r="CA797" s="81">
        <f t="shared" ref="CA797" si="1544">CF795</f>
        <v>19</v>
      </c>
      <c r="CB797" s="82" t="s">
        <v>8</v>
      </c>
      <c r="CC797" s="83">
        <v>1</v>
      </c>
      <c r="CD797" s="83">
        <v>2</v>
      </c>
      <c r="CE797" s="83">
        <v>3</v>
      </c>
      <c r="CF797" s="83">
        <v>4</v>
      </c>
      <c r="CG797" s="83">
        <v>5</v>
      </c>
      <c r="CH797" s="83">
        <v>6</v>
      </c>
      <c r="CI797" s="83">
        <v>7</v>
      </c>
      <c r="CJ797" s="83">
        <v>8</v>
      </c>
      <c r="CK797" s="83">
        <v>9</v>
      </c>
      <c r="CL797" s="83">
        <v>10</v>
      </c>
      <c r="CM797" s="83">
        <v>11</v>
      </c>
      <c r="CN797" s="83">
        <v>12</v>
      </c>
      <c r="CO797" s="83">
        <v>13</v>
      </c>
      <c r="CP797" s="83">
        <v>14</v>
      </c>
      <c r="CQ797" s="83">
        <v>15</v>
      </c>
      <c r="CR797" s="83">
        <v>16</v>
      </c>
      <c r="CS797" s="83">
        <v>17</v>
      </c>
      <c r="CT797" s="83">
        <v>18</v>
      </c>
      <c r="CU797" s="83">
        <v>19</v>
      </c>
      <c r="CV797" s="83">
        <v>20</v>
      </c>
      <c r="CW797" s="83">
        <v>21</v>
      </c>
      <c r="CX797" s="83">
        <v>22</v>
      </c>
      <c r="CY797" s="83">
        <v>23</v>
      </c>
      <c r="CZ797" s="83">
        <v>24</v>
      </c>
      <c r="DA797" s="83">
        <v>25</v>
      </c>
      <c r="DB797" s="83">
        <v>26</v>
      </c>
      <c r="DC797" s="83">
        <v>27</v>
      </c>
      <c r="DD797" s="83">
        <v>28</v>
      </c>
      <c r="DE797" s="83">
        <v>29</v>
      </c>
      <c r="DF797" s="83">
        <v>30</v>
      </c>
      <c r="DG797" s="83">
        <v>31</v>
      </c>
      <c r="DH797" s="83">
        <v>32</v>
      </c>
      <c r="DI797" s="83">
        <v>33</v>
      </c>
      <c r="DJ797" s="83">
        <v>34</v>
      </c>
      <c r="DK797" s="84">
        <v>35</v>
      </c>
      <c r="DL797" s="84">
        <v>36</v>
      </c>
      <c r="DM797" s="84">
        <v>37</v>
      </c>
      <c r="DN797" s="84">
        <v>38</v>
      </c>
      <c r="DO797" s="84">
        <v>39</v>
      </c>
      <c r="DP797" s="84">
        <v>40</v>
      </c>
      <c r="DQ797" s="75"/>
    </row>
    <row r="798" spans="68:121" ht="22.5" customHeight="1" x14ac:dyDescent="0.3">
      <c r="BY798" s="72"/>
      <c r="BZ798" s="85"/>
      <c r="CA798" s="86"/>
      <c r="CB798" s="87"/>
      <c r="CC798" s="88"/>
      <c r="CD798" s="88"/>
      <c r="CE798" s="88"/>
      <c r="CF798" s="88"/>
      <c r="CG798" s="88"/>
      <c r="CH798" s="88"/>
      <c r="CI798" s="88"/>
      <c r="CJ798" s="88"/>
      <c r="CK798" s="88"/>
      <c r="CL798" s="88"/>
      <c r="CM798" s="88"/>
      <c r="CN798" s="88"/>
      <c r="CO798" s="88"/>
      <c r="CP798" s="88"/>
      <c r="CQ798" s="88"/>
      <c r="CR798" s="88"/>
      <c r="CS798" s="88"/>
      <c r="CT798" s="88"/>
      <c r="CU798" s="88"/>
      <c r="CV798" s="88"/>
      <c r="CW798" s="88"/>
      <c r="CX798" s="88"/>
      <c r="CY798" s="88"/>
      <c r="CZ798" s="88"/>
      <c r="DA798" s="88"/>
      <c r="DB798" s="88"/>
      <c r="DC798" s="88"/>
      <c r="DD798" s="88"/>
      <c r="DE798" s="88"/>
      <c r="DF798" s="88"/>
      <c r="DG798" s="88"/>
      <c r="DH798" s="88"/>
      <c r="DI798" s="88"/>
      <c r="DJ798" s="88"/>
      <c r="DK798" s="89"/>
      <c r="DL798" s="89"/>
      <c r="DM798" s="89"/>
      <c r="DN798" s="89"/>
      <c r="DO798" s="89"/>
      <c r="DP798" s="89"/>
      <c r="DQ798" s="75"/>
    </row>
    <row r="799" spans="68:121" ht="22.5" customHeight="1" x14ac:dyDescent="0.4">
      <c r="BY799" s="72"/>
      <c r="BZ799" s="90" t="s">
        <v>17</v>
      </c>
      <c r="CA799" s="91">
        <f t="shared" ref="CA799" si="1545">DB795</f>
        <v>22</v>
      </c>
      <c r="CB799" s="92" t="s">
        <v>8</v>
      </c>
      <c r="CC799" s="83">
        <v>1</v>
      </c>
      <c r="CD799" s="83">
        <v>2</v>
      </c>
      <c r="CE799" s="83">
        <v>3</v>
      </c>
      <c r="CF799" s="83">
        <v>4</v>
      </c>
      <c r="CG799" s="83">
        <v>5</v>
      </c>
      <c r="CH799" s="83">
        <v>6</v>
      </c>
      <c r="CI799" s="83">
        <v>7</v>
      </c>
      <c r="CJ799" s="83">
        <v>8</v>
      </c>
      <c r="CK799" s="83">
        <v>9</v>
      </c>
      <c r="CL799" s="83">
        <v>10</v>
      </c>
      <c r="CM799" s="83">
        <v>11</v>
      </c>
      <c r="CN799" s="83">
        <v>12</v>
      </c>
      <c r="CO799" s="83">
        <v>13</v>
      </c>
      <c r="CP799" s="83">
        <v>14</v>
      </c>
      <c r="CQ799" s="83">
        <v>15</v>
      </c>
      <c r="CR799" s="83">
        <v>16</v>
      </c>
      <c r="CS799" s="83">
        <v>17</v>
      </c>
      <c r="CT799" s="83">
        <v>18</v>
      </c>
      <c r="CU799" s="83">
        <v>19</v>
      </c>
      <c r="CV799" s="83">
        <v>20</v>
      </c>
      <c r="CW799" s="83">
        <v>21</v>
      </c>
      <c r="CX799" s="83">
        <v>22</v>
      </c>
      <c r="CY799" s="83">
        <v>23</v>
      </c>
      <c r="CZ799" s="83">
        <v>24</v>
      </c>
      <c r="DA799" s="83">
        <v>25</v>
      </c>
      <c r="DB799" s="83">
        <v>26</v>
      </c>
      <c r="DC799" s="83">
        <v>27</v>
      </c>
      <c r="DD799" s="83">
        <v>28</v>
      </c>
      <c r="DE799" s="83">
        <v>29</v>
      </c>
      <c r="DF799" s="83">
        <v>30</v>
      </c>
      <c r="DG799" s="83">
        <v>31</v>
      </c>
      <c r="DH799" s="83">
        <v>32</v>
      </c>
      <c r="DI799" s="83">
        <v>33</v>
      </c>
      <c r="DJ799" s="83">
        <v>34</v>
      </c>
      <c r="DK799" s="84">
        <v>35</v>
      </c>
      <c r="DL799" s="84">
        <v>36</v>
      </c>
      <c r="DM799" s="84">
        <v>37</v>
      </c>
      <c r="DN799" s="84">
        <v>38</v>
      </c>
      <c r="DO799" s="84">
        <v>39</v>
      </c>
      <c r="DP799" s="84">
        <v>40</v>
      </c>
      <c r="DQ799" s="75"/>
    </row>
    <row r="800" spans="68:121" ht="22.5" customHeight="1" thickBot="1" x14ac:dyDescent="0.35">
      <c r="BY800" s="93"/>
      <c r="BZ800" s="94"/>
      <c r="CA800" s="94"/>
      <c r="CB800" s="94"/>
      <c r="CC800" s="94"/>
      <c r="CD800" s="94"/>
      <c r="CE800" s="94"/>
      <c r="CF800" s="94"/>
      <c r="CG800" s="94"/>
      <c r="CH800" s="94"/>
      <c r="CI800" s="94"/>
      <c r="CJ800" s="94"/>
      <c r="CK800" s="94"/>
      <c r="CL800" s="94"/>
      <c r="CM800" s="94"/>
      <c r="CN800" s="94"/>
      <c r="CO800" s="94"/>
      <c r="CP800" s="94"/>
      <c r="CQ800" s="94"/>
      <c r="CR800" s="94"/>
      <c r="CS800" s="94"/>
      <c r="CT800" s="94"/>
      <c r="CU800" s="94"/>
      <c r="CV800" s="94"/>
      <c r="CW800" s="94"/>
      <c r="CX800" s="94"/>
      <c r="CY800" s="94"/>
      <c r="CZ800" s="94"/>
      <c r="DA800" s="94"/>
      <c r="DB800" s="94"/>
      <c r="DC800" s="94"/>
      <c r="DD800" s="94"/>
      <c r="DE800" s="94"/>
      <c r="DF800" s="94"/>
      <c r="DG800" s="94"/>
      <c r="DH800" s="94"/>
      <c r="DI800" s="94"/>
      <c r="DJ800" s="94"/>
      <c r="DK800" s="94"/>
      <c r="DL800" s="94"/>
      <c r="DM800" s="94"/>
      <c r="DN800" s="94"/>
      <c r="DO800" s="94"/>
      <c r="DP800" s="94"/>
      <c r="DQ800" s="95"/>
    </row>
    <row r="801" spans="68:121" ht="22.5" customHeight="1" thickTop="1" x14ac:dyDescent="0.35">
      <c r="BY801" s="137">
        <f t="shared" ref="BY801" si="1546">BQ802</f>
        <v>0.46666666666666695</v>
      </c>
      <c r="BZ801" s="138"/>
      <c r="CA801" s="69"/>
      <c r="CB801" s="69"/>
      <c r="CC801" s="69"/>
      <c r="CD801" s="69"/>
      <c r="CE801" s="69"/>
      <c r="CF801" s="69"/>
      <c r="CG801" s="69"/>
      <c r="CH801" s="69"/>
      <c r="CI801" s="69"/>
      <c r="CJ801" s="69"/>
      <c r="CK801" s="69"/>
      <c r="CL801" s="69"/>
      <c r="CM801" s="69"/>
      <c r="CN801" s="69"/>
      <c r="CO801" s="69"/>
      <c r="CP801" s="69"/>
      <c r="CQ801" s="69"/>
      <c r="CR801" s="69"/>
      <c r="CS801" s="69"/>
      <c r="CT801" s="69"/>
      <c r="CU801" s="69"/>
      <c r="CV801" s="69"/>
      <c r="CW801" s="69"/>
      <c r="CX801" s="69"/>
      <c r="CY801" s="69"/>
      <c r="CZ801" s="69"/>
      <c r="DA801" s="69"/>
      <c r="DB801" s="69"/>
      <c r="DC801" s="69"/>
      <c r="DD801" s="69"/>
      <c r="DE801" s="69"/>
      <c r="DF801" s="69"/>
      <c r="DG801" s="69"/>
      <c r="DH801" s="69"/>
      <c r="DI801" s="69"/>
      <c r="DJ801" s="69"/>
      <c r="DK801" s="69"/>
      <c r="DL801" s="69"/>
      <c r="DM801" s="70"/>
      <c r="DN801" s="70" t="s">
        <v>37</v>
      </c>
      <c r="DO801" s="69"/>
      <c r="DP801" s="70" t="str">
        <f t="shared" ref="DP801" si="1547">BT803</f>
        <v>B</v>
      </c>
      <c r="DQ801" s="71"/>
    </row>
    <row r="802" spans="68:121" ht="22.5" customHeight="1" x14ac:dyDescent="0.3">
      <c r="BP802" t="str">
        <f t="shared" ref="BP802:BW803" si="1548">Q82</f>
        <v>12. KOLO</v>
      </c>
      <c r="BQ802">
        <f t="shared" si="1548"/>
        <v>0.46666666666666695</v>
      </c>
      <c r="BR802">
        <f t="shared" si="1548"/>
        <v>72</v>
      </c>
      <c r="BS802" t="str">
        <f t="shared" si="1548"/>
        <v>HŘIŠTĚ</v>
      </c>
      <c r="BT802" t="str">
        <f t="shared" si="1548"/>
        <v>skupina</v>
      </c>
      <c r="BU802">
        <f t="shared" si="1548"/>
        <v>18</v>
      </c>
      <c r="BV802" t="str">
        <f t="shared" si="1548"/>
        <v>:</v>
      </c>
      <c r="BW802">
        <f t="shared" si="1548"/>
        <v>23</v>
      </c>
      <c r="BY802" s="72"/>
      <c r="BZ802" s="139" t="str">
        <f t="shared" ref="BZ802" si="1549">BP802</f>
        <v>12. KOLO</v>
      </c>
      <c r="CA802" s="139"/>
      <c r="CB802" s="139"/>
      <c r="CC802" s="139"/>
      <c r="CD802" s="73"/>
      <c r="CE802" s="140"/>
      <c r="CF802" s="140"/>
      <c r="CG802" s="73"/>
      <c r="CH802" s="73"/>
      <c r="CI802" s="73"/>
      <c r="CJ802" s="73"/>
      <c r="CK802" s="73"/>
      <c r="CL802" s="73"/>
      <c r="CM802" s="73"/>
      <c r="CN802" s="73"/>
      <c r="CO802" s="73"/>
      <c r="CP802" s="141">
        <f t="shared" ref="CP802" si="1550">BR802</f>
        <v>72</v>
      </c>
      <c r="CQ802" s="141"/>
      <c r="CR802" s="141"/>
      <c r="CS802" s="141"/>
      <c r="CT802" s="141"/>
      <c r="CU802" s="142" t="s">
        <v>9</v>
      </c>
      <c r="CV802" s="142"/>
      <c r="CW802" s="142"/>
      <c r="CX802" s="73"/>
      <c r="CY802" s="73"/>
      <c r="CZ802" s="73"/>
      <c r="DA802" s="73"/>
      <c r="DB802" s="73"/>
      <c r="DC802" s="73"/>
      <c r="DD802" s="73"/>
      <c r="DE802" s="73"/>
      <c r="DF802" s="73"/>
      <c r="DG802" s="73"/>
      <c r="DH802" s="73"/>
      <c r="DI802" s="73"/>
      <c r="DJ802" s="73"/>
      <c r="DK802" s="74"/>
      <c r="DL802" s="143" t="s">
        <v>10</v>
      </c>
      <c r="DM802" s="143"/>
      <c r="DN802" s="143"/>
      <c r="DO802" s="144">
        <f t="shared" ref="DO802" si="1551">BS803</f>
        <v>6</v>
      </c>
      <c r="DP802" s="144"/>
      <c r="DQ802" s="75"/>
    </row>
    <row r="803" spans="68:121" ht="22.5" customHeight="1" x14ac:dyDescent="0.3">
      <c r="BP803">
        <f t="shared" si="1548"/>
        <v>0</v>
      </c>
      <c r="BQ803">
        <f t="shared" si="1548"/>
        <v>0</v>
      </c>
      <c r="BR803" t="str">
        <f t="shared" si="1548"/>
        <v>zápas</v>
      </c>
      <c r="BS803">
        <f t="shared" si="1548"/>
        <v>6</v>
      </c>
      <c r="BT803" t="str">
        <f t="shared" si="1548"/>
        <v>B</v>
      </c>
      <c r="BU803" t="str">
        <f t="shared" ca="1" si="1548"/>
        <v>V.Osek "B"</v>
      </c>
      <c r="BV803">
        <f t="shared" si="1548"/>
        <v>0</v>
      </c>
      <c r="BW803" t="str">
        <f t="shared" ca="1" si="1548"/>
        <v>Kouřim</v>
      </c>
      <c r="BY803" s="72"/>
      <c r="BZ803" s="139"/>
      <c r="CA803" s="139"/>
      <c r="CB803" s="139"/>
      <c r="CC803" s="139"/>
      <c r="CD803" s="73"/>
      <c r="CE803" s="140"/>
      <c r="CF803" s="140"/>
      <c r="CG803" s="73"/>
      <c r="CH803" s="73"/>
      <c r="CI803" s="73"/>
      <c r="CJ803" s="73"/>
      <c r="CK803" s="73"/>
      <c r="CL803" s="73"/>
      <c r="CM803" s="73"/>
      <c r="CN803" s="73"/>
      <c r="CO803" s="73"/>
      <c r="CP803" s="141"/>
      <c r="CQ803" s="141"/>
      <c r="CR803" s="141"/>
      <c r="CS803" s="141"/>
      <c r="CT803" s="141"/>
      <c r="CU803" s="142"/>
      <c r="CV803" s="142"/>
      <c r="CW803" s="142"/>
      <c r="CX803" s="73"/>
      <c r="CY803" s="73"/>
      <c r="CZ803" s="73"/>
      <c r="DA803" s="73"/>
      <c r="DB803" s="73"/>
      <c r="DC803" s="73"/>
      <c r="DD803" s="73"/>
      <c r="DE803" s="73"/>
      <c r="DF803" s="73"/>
      <c r="DG803" s="73"/>
      <c r="DH803" s="73"/>
      <c r="DI803" s="73"/>
      <c r="DJ803" s="73"/>
      <c r="DK803" s="74"/>
      <c r="DL803" s="143"/>
      <c r="DM803" s="143"/>
      <c r="DN803" s="143"/>
      <c r="DO803" s="144"/>
      <c r="DP803" s="144"/>
      <c r="DQ803" s="75"/>
    </row>
    <row r="804" spans="68:121" ht="22.5" customHeight="1" x14ac:dyDescent="0.3">
      <c r="BY804" s="72"/>
      <c r="BZ804" s="76"/>
      <c r="CA804" s="76"/>
      <c r="CB804" s="76"/>
      <c r="CC804" s="76"/>
      <c r="CD804" s="130" t="s">
        <v>13</v>
      </c>
      <c r="CE804" s="130"/>
      <c r="CF804" s="77">
        <f t="shared" ref="CF804" si="1552">BU802</f>
        <v>18</v>
      </c>
      <c r="CG804" s="78" t="s">
        <v>14</v>
      </c>
      <c r="CH804" s="131" t="str">
        <f t="shared" ref="CH804" ca="1" si="1553">BU803</f>
        <v>V.Osek "B"</v>
      </c>
      <c r="CI804" s="131"/>
      <c r="CJ804" s="131"/>
      <c r="CK804" s="131"/>
      <c r="CL804" s="131"/>
      <c r="CM804" s="131"/>
      <c r="CN804" s="131"/>
      <c r="CO804" s="131"/>
      <c r="CP804" s="131"/>
      <c r="CQ804" s="131"/>
      <c r="CR804" s="131"/>
      <c r="CS804" s="131"/>
      <c r="CT804" s="131"/>
      <c r="CU804" s="76"/>
      <c r="CV804" s="76"/>
      <c r="CW804" s="76"/>
      <c r="CX804" s="76"/>
      <c r="CY804" s="76"/>
      <c r="CZ804" s="130" t="s">
        <v>13</v>
      </c>
      <c r="DA804" s="130"/>
      <c r="DB804" s="77">
        <f t="shared" ref="DB804" si="1554">BW802</f>
        <v>23</v>
      </c>
      <c r="DC804" s="78" t="s">
        <v>14</v>
      </c>
      <c r="DD804" s="131" t="str">
        <f t="shared" ref="DD804" ca="1" si="1555">BW803</f>
        <v>Kouřim</v>
      </c>
      <c r="DE804" s="131"/>
      <c r="DF804" s="131"/>
      <c r="DG804" s="131"/>
      <c r="DH804" s="131"/>
      <c r="DI804" s="131"/>
      <c r="DJ804" s="131"/>
      <c r="DK804" s="131"/>
      <c r="DL804" s="131"/>
      <c r="DM804" s="131"/>
      <c r="DN804" s="131"/>
      <c r="DO804" s="131"/>
      <c r="DP804" s="131"/>
      <c r="DQ804" s="75"/>
    </row>
    <row r="805" spans="68:121" ht="22.5" customHeight="1" x14ac:dyDescent="0.3">
      <c r="BY805" s="72"/>
      <c r="BZ805" s="76"/>
      <c r="CA805" s="76"/>
      <c r="CB805" s="76"/>
      <c r="CC805" s="76"/>
      <c r="CD805" s="76"/>
      <c r="CE805" s="76"/>
      <c r="CF805" s="76"/>
      <c r="CG805" s="76"/>
      <c r="CH805" s="76"/>
      <c r="CI805" s="76"/>
      <c r="CJ805" s="76"/>
      <c r="CK805" s="76"/>
      <c r="CL805" s="76"/>
      <c r="CM805" s="76"/>
      <c r="CN805" s="76"/>
      <c r="CO805" s="76"/>
      <c r="CP805" s="76"/>
      <c r="CQ805" s="76"/>
      <c r="CR805" s="76"/>
      <c r="CS805" s="76"/>
      <c r="CT805" s="76"/>
      <c r="CU805" s="76"/>
      <c r="CV805" s="76"/>
      <c r="CW805" s="76"/>
      <c r="CX805" s="76"/>
      <c r="CY805" s="76"/>
      <c r="CZ805" s="76"/>
      <c r="DA805" s="76"/>
      <c r="DB805" s="76"/>
      <c r="DC805" s="76"/>
      <c r="DD805" s="76"/>
      <c r="DE805" s="76"/>
      <c r="DF805" s="76"/>
      <c r="DG805" s="76"/>
      <c r="DH805" s="76"/>
      <c r="DI805" s="76"/>
      <c r="DJ805" s="76"/>
      <c r="DK805" s="79"/>
      <c r="DL805" s="79"/>
      <c r="DM805" s="79"/>
      <c r="DN805" s="79"/>
      <c r="DO805" s="79"/>
      <c r="DP805" s="79"/>
      <c r="DQ805" s="75"/>
    </row>
    <row r="806" spans="68:121" ht="22.5" customHeight="1" x14ac:dyDescent="0.4">
      <c r="BY806" s="72"/>
      <c r="BZ806" s="80" t="s">
        <v>17</v>
      </c>
      <c r="CA806" s="81">
        <f t="shared" ref="CA806" si="1556">CF804</f>
        <v>18</v>
      </c>
      <c r="CB806" s="82" t="s">
        <v>8</v>
      </c>
      <c r="CC806" s="83">
        <v>1</v>
      </c>
      <c r="CD806" s="83">
        <v>2</v>
      </c>
      <c r="CE806" s="83">
        <v>3</v>
      </c>
      <c r="CF806" s="83">
        <v>4</v>
      </c>
      <c r="CG806" s="83">
        <v>5</v>
      </c>
      <c r="CH806" s="83">
        <v>6</v>
      </c>
      <c r="CI806" s="83">
        <v>7</v>
      </c>
      <c r="CJ806" s="83">
        <v>8</v>
      </c>
      <c r="CK806" s="83">
        <v>9</v>
      </c>
      <c r="CL806" s="83">
        <v>10</v>
      </c>
      <c r="CM806" s="83">
        <v>11</v>
      </c>
      <c r="CN806" s="83">
        <v>12</v>
      </c>
      <c r="CO806" s="83">
        <v>13</v>
      </c>
      <c r="CP806" s="83">
        <v>14</v>
      </c>
      <c r="CQ806" s="83">
        <v>15</v>
      </c>
      <c r="CR806" s="83">
        <v>16</v>
      </c>
      <c r="CS806" s="83">
        <v>17</v>
      </c>
      <c r="CT806" s="83">
        <v>18</v>
      </c>
      <c r="CU806" s="83">
        <v>19</v>
      </c>
      <c r="CV806" s="83">
        <v>20</v>
      </c>
      <c r="CW806" s="83">
        <v>21</v>
      </c>
      <c r="CX806" s="83">
        <v>22</v>
      </c>
      <c r="CY806" s="83">
        <v>23</v>
      </c>
      <c r="CZ806" s="83">
        <v>24</v>
      </c>
      <c r="DA806" s="83">
        <v>25</v>
      </c>
      <c r="DB806" s="83">
        <v>26</v>
      </c>
      <c r="DC806" s="83">
        <v>27</v>
      </c>
      <c r="DD806" s="83">
        <v>28</v>
      </c>
      <c r="DE806" s="83">
        <v>29</v>
      </c>
      <c r="DF806" s="83">
        <v>30</v>
      </c>
      <c r="DG806" s="83">
        <v>31</v>
      </c>
      <c r="DH806" s="83">
        <v>32</v>
      </c>
      <c r="DI806" s="83">
        <v>33</v>
      </c>
      <c r="DJ806" s="83">
        <v>34</v>
      </c>
      <c r="DK806" s="84">
        <v>35</v>
      </c>
      <c r="DL806" s="84">
        <v>36</v>
      </c>
      <c r="DM806" s="84">
        <v>37</v>
      </c>
      <c r="DN806" s="84">
        <v>38</v>
      </c>
      <c r="DO806" s="84">
        <v>39</v>
      </c>
      <c r="DP806" s="84">
        <v>40</v>
      </c>
      <c r="DQ806" s="75"/>
    </row>
    <row r="807" spans="68:121" ht="22.5" customHeight="1" x14ac:dyDescent="0.3">
      <c r="BY807" s="72"/>
      <c r="BZ807" s="85"/>
      <c r="CA807" s="86"/>
      <c r="CB807" s="87"/>
      <c r="CC807" s="88"/>
      <c r="CD807" s="88"/>
      <c r="CE807" s="88"/>
      <c r="CF807" s="88"/>
      <c r="CG807" s="88"/>
      <c r="CH807" s="88"/>
      <c r="CI807" s="88"/>
      <c r="CJ807" s="88"/>
      <c r="CK807" s="88"/>
      <c r="CL807" s="88"/>
      <c r="CM807" s="88"/>
      <c r="CN807" s="88"/>
      <c r="CO807" s="88"/>
      <c r="CP807" s="88"/>
      <c r="CQ807" s="88"/>
      <c r="CR807" s="88"/>
      <c r="CS807" s="88"/>
      <c r="CT807" s="88"/>
      <c r="CU807" s="88"/>
      <c r="CV807" s="88"/>
      <c r="CW807" s="88"/>
      <c r="CX807" s="88"/>
      <c r="CY807" s="88"/>
      <c r="CZ807" s="88"/>
      <c r="DA807" s="88"/>
      <c r="DB807" s="88"/>
      <c r="DC807" s="88"/>
      <c r="DD807" s="88"/>
      <c r="DE807" s="88"/>
      <c r="DF807" s="88"/>
      <c r="DG807" s="88"/>
      <c r="DH807" s="88"/>
      <c r="DI807" s="88"/>
      <c r="DJ807" s="88"/>
      <c r="DK807" s="89"/>
      <c r="DL807" s="89"/>
      <c r="DM807" s="89"/>
      <c r="DN807" s="89"/>
      <c r="DO807" s="89"/>
      <c r="DP807" s="89"/>
      <c r="DQ807" s="75"/>
    </row>
    <row r="808" spans="68:121" ht="22.5" customHeight="1" x14ac:dyDescent="0.4">
      <c r="BY808" s="72"/>
      <c r="BZ808" s="90" t="s">
        <v>17</v>
      </c>
      <c r="CA808" s="91">
        <f t="shared" ref="CA808" si="1557">DB804</f>
        <v>23</v>
      </c>
      <c r="CB808" s="92" t="s">
        <v>8</v>
      </c>
      <c r="CC808" s="83">
        <v>1</v>
      </c>
      <c r="CD808" s="83">
        <v>2</v>
      </c>
      <c r="CE808" s="83">
        <v>3</v>
      </c>
      <c r="CF808" s="83">
        <v>4</v>
      </c>
      <c r="CG808" s="83">
        <v>5</v>
      </c>
      <c r="CH808" s="83">
        <v>6</v>
      </c>
      <c r="CI808" s="83">
        <v>7</v>
      </c>
      <c r="CJ808" s="83">
        <v>8</v>
      </c>
      <c r="CK808" s="83">
        <v>9</v>
      </c>
      <c r="CL808" s="83">
        <v>10</v>
      </c>
      <c r="CM808" s="83">
        <v>11</v>
      </c>
      <c r="CN808" s="83">
        <v>12</v>
      </c>
      <c r="CO808" s="83">
        <v>13</v>
      </c>
      <c r="CP808" s="83">
        <v>14</v>
      </c>
      <c r="CQ808" s="83">
        <v>15</v>
      </c>
      <c r="CR808" s="83">
        <v>16</v>
      </c>
      <c r="CS808" s="83">
        <v>17</v>
      </c>
      <c r="CT808" s="83">
        <v>18</v>
      </c>
      <c r="CU808" s="83">
        <v>19</v>
      </c>
      <c r="CV808" s="83">
        <v>20</v>
      </c>
      <c r="CW808" s="83">
        <v>21</v>
      </c>
      <c r="CX808" s="83">
        <v>22</v>
      </c>
      <c r="CY808" s="83">
        <v>23</v>
      </c>
      <c r="CZ808" s="83">
        <v>24</v>
      </c>
      <c r="DA808" s="83">
        <v>25</v>
      </c>
      <c r="DB808" s="83">
        <v>26</v>
      </c>
      <c r="DC808" s="83">
        <v>27</v>
      </c>
      <c r="DD808" s="83">
        <v>28</v>
      </c>
      <c r="DE808" s="83">
        <v>29</v>
      </c>
      <c r="DF808" s="83">
        <v>30</v>
      </c>
      <c r="DG808" s="83">
        <v>31</v>
      </c>
      <c r="DH808" s="83">
        <v>32</v>
      </c>
      <c r="DI808" s="83">
        <v>33</v>
      </c>
      <c r="DJ808" s="83">
        <v>34</v>
      </c>
      <c r="DK808" s="84">
        <v>35</v>
      </c>
      <c r="DL808" s="84">
        <v>36</v>
      </c>
      <c r="DM808" s="84">
        <v>37</v>
      </c>
      <c r="DN808" s="84">
        <v>38</v>
      </c>
      <c r="DO808" s="84">
        <v>39</v>
      </c>
      <c r="DP808" s="84">
        <v>40</v>
      </c>
      <c r="DQ808" s="75"/>
    </row>
    <row r="809" spans="68:121" ht="22.5" customHeight="1" thickBot="1" x14ac:dyDescent="0.35">
      <c r="BY809" s="93"/>
      <c r="BZ809" s="94"/>
      <c r="CA809" s="94"/>
      <c r="CB809" s="94"/>
      <c r="CC809" s="94"/>
      <c r="CD809" s="94"/>
      <c r="CE809" s="94"/>
      <c r="CF809" s="94"/>
      <c r="CG809" s="94"/>
      <c r="CH809" s="94"/>
      <c r="CI809" s="94"/>
      <c r="CJ809" s="94"/>
      <c r="CK809" s="94"/>
      <c r="CL809" s="94"/>
      <c r="CM809" s="94"/>
      <c r="CN809" s="94"/>
      <c r="CO809" s="94"/>
      <c r="CP809" s="94"/>
      <c r="CQ809" s="94"/>
      <c r="CR809" s="94"/>
      <c r="CS809" s="94"/>
      <c r="CT809" s="94"/>
      <c r="CU809" s="94"/>
      <c r="CV809" s="94"/>
      <c r="CW809" s="94"/>
      <c r="CX809" s="94"/>
      <c r="CY809" s="94"/>
      <c r="CZ809" s="94"/>
      <c r="DA809" s="94"/>
      <c r="DB809" s="94"/>
      <c r="DC809" s="94"/>
      <c r="DD809" s="94"/>
      <c r="DE809" s="94"/>
      <c r="DF809" s="94"/>
      <c r="DG809" s="94"/>
      <c r="DH809" s="94"/>
      <c r="DI809" s="94"/>
      <c r="DJ809" s="94"/>
      <c r="DK809" s="94"/>
      <c r="DL809" s="94"/>
      <c r="DM809" s="94"/>
      <c r="DN809" s="94"/>
      <c r="DO809" s="94"/>
      <c r="DP809" s="94"/>
      <c r="DQ809" s="95"/>
    </row>
    <row r="810" spans="68:121" ht="22.5" customHeight="1" thickTop="1" x14ac:dyDescent="0.35">
      <c r="BY810" s="137">
        <f t="shared" ref="BY810" si="1558">BQ811</f>
        <v>0.47500000000000031</v>
      </c>
      <c r="BZ810" s="138"/>
      <c r="CA810" s="69"/>
      <c r="CB810" s="69"/>
      <c r="CC810" s="69"/>
      <c r="CD810" s="69"/>
      <c r="CE810" s="69"/>
      <c r="CF810" s="69"/>
      <c r="CG810" s="69"/>
      <c r="CH810" s="69"/>
      <c r="CI810" s="69"/>
      <c r="CJ810" s="69"/>
      <c r="CK810" s="69"/>
      <c r="CL810" s="69"/>
      <c r="CM810" s="69"/>
      <c r="CN810" s="69"/>
      <c r="CO810" s="69"/>
      <c r="CP810" s="69"/>
      <c r="CQ810" s="69"/>
      <c r="CR810" s="69"/>
      <c r="CS810" s="69"/>
      <c r="CT810" s="69"/>
      <c r="CU810" s="69"/>
      <c r="CV810" s="69"/>
      <c r="CW810" s="69"/>
      <c r="CX810" s="69"/>
      <c r="CY810" s="69"/>
      <c r="CZ810" s="69"/>
      <c r="DA810" s="69"/>
      <c r="DB810" s="69"/>
      <c r="DC810" s="69"/>
      <c r="DD810" s="69"/>
      <c r="DE810" s="69"/>
      <c r="DF810" s="69"/>
      <c r="DG810" s="69"/>
      <c r="DH810" s="69"/>
      <c r="DI810" s="69"/>
      <c r="DJ810" s="69"/>
      <c r="DK810" s="69"/>
      <c r="DL810" s="69"/>
      <c r="DM810" s="70"/>
      <c r="DN810" s="70" t="s">
        <v>37</v>
      </c>
      <c r="DO810" s="69"/>
      <c r="DP810" s="70" t="str">
        <f t="shared" ref="DP810" si="1559">BT812</f>
        <v>B</v>
      </c>
      <c r="DQ810" s="71"/>
    </row>
    <row r="811" spans="68:121" ht="22.5" customHeight="1" x14ac:dyDescent="0.3">
      <c r="BP811" t="str">
        <f t="shared" ref="BP811:BW812" si="1560">Q84</f>
        <v>13. KOLO</v>
      </c>
      <c r="BQ811">
        <f t="shared" si="1560"/>
        <v>0.47500000000000031</v>
      </c>
      <c r="BR811">
        <f t="shared" si="1560"/>
        <v>78</v>
      </c>
      <c r="BS811" t="str">
        <f t="shared" si="1560"/>
        <v>HŘIŠTĚ</v>
      </c>
      <c r="BT811" t="str">
        <f t="shared" si="1560"/>
        <v>skupina</v>
      </c>
      <c r="BU811">
        <f t="shared" si="1560"/>
        <v>15</v>
      </c>
      <c r="BV811" t="str">
        <f t="shared" si="1560"/>
        <v>:</v>
      </c>
      <c r="BW811">
        <f t="shared" si="1560"/>
        <v>18</v>
      </c>
      <c r="BY811" s="72"/>
      <c r="BZ811" s="139" t="str">
        <f t="shared" ref="BZ811" si="1561">BP811</f>
        <v>13. KOLO</v>
      </c>
      <c r="CA811" s="139"/>
      <c r="CB811" s="139"/>
      <c r="CC811" s="139"/>
      <c r="CD811" s="73"/>
      <c r="CE811" s="140"/>
      <c r="CF811" s="140"/>
      <c r="CG811" s="73"/>
      <c r="CH811" s="73"/>
      <c r="CI811" s="73"/>
      <c r="CJ811" s="73"/>
      <c r="CK811" s="73"/>
      <c r="CL811" s="73"/>
      <c r="CM811" s="73"/>
      <c r="CN811" s="73"/>
      <c r="CO811" s="73"/>
      <c r="CP811" s="141">
        <f t="shared" ref="CP811" si="1562">BR811</f>
        <v>78</v>
      </c>
      <c r="CQ811" s="141"/>
      <c r="CR811" s="141"/>
      <c r="CS811" s="141"/>
      <c r="CT811" s="141"/>
      <c r="CU811" s="142" t="s">
        <v>9</v>
      </c>
      <c r="CV811" s="142"/>
      <c r="CW811" s="142"/>
      <c r="CX811" s="73"/>
      <c r="CY811" s="73"/>
      <c r="CZ811" s="73"/>
      <c r="DA811" s="73"/>
      <c r="DB811" s="73"/>
      <c r="DC811" s="73"/>
      <c r="DD811" s="73"/>
      <c r="DE811" s="73"/>
      <c r="DF811" s="73"/>
      <c r="DG811" s="73"/>
      <c r="DH811" s="73"/>
      <c r="DI811" s="73"/>
      <c r="DJ811" s="73"/>
      <c r="DK811" s="74"/>
      <c r="DL811" s="143" t="s">
        <v>10</v>
      </c>
      <c r="DM811" s="143"/>
      <c r="DN811" s="143"/>
      <c r="DO811" s="144">
        <f t="shared" ref="DO811" si="1563">BS812</f>
        <v>6</v>
      </c>
      <c r="DP811" s="144"/>
      <c r="DQ811" s="75"/>
    </row>
    <row r="812" spans="68:121" ht="22.5" customHeight="1" x14ac:dyDescent="0.3">
      <c r="BP812">
        <f t="shared" si="1560"/>
        <v>0</v>
      </c>
      <c r="BQ812">
        <f t="shared" si="1560"/>
        <v>0</v>
      </c>
      <c r="BR812" t="str">
        <f t="shared" si="1560"/>
        <v>zápas</v>
      </c>
      <c r="BS812">
        <f t="shared" si="1560"/>
        <v>6</v>
      </c>
      <c r="BT812" t="str">
        <f t="shared" si="1560"/>
        <v>B</v>
      </c>
      <c r="BU812" t="str">
        <f t="shared" ca="1" si="1560"/>
        <v>Č.Pečky "B"</v>
      </c>
      <c r="BV812">
        <f t="shared" si="1560"/>
        <v>0</v>
      </c>
      <c r="BW812" t="str">
        <f t="shared" ca="1" si="1560"/>
        <v>V.Osek "B"</v>
      </c>
      <c r="BY812" s="72"/>
      <c r="BZ812" s="139"/>
      <c r="CA812" s="139"/>
      <c r="CB812" s="139"/>
      <c r="CC812" s="139"/>
      <c r="CD812" s="73"/>
      <c r="CE812" s="140"/>
      <c r="CF812" s="140"/>
      <c r="CG812" s="73"/>
      <c r="CH812" s="73"/>
      <c r="CI812" s="73"/>
      <c r="CJ812" s="73"/>
      <c r="CK812" s="73"/>
      <c r="CL812" s="73"/>
      <c r="CM812" s="73"/>
      <c r="CN812" s="73"/>
      <c r="CO812" s="73"/>
      <c r="CP812" s="141"/>
      <c r="CQ812" s="141"/>
      <c r="CR812" s="141"/>
      <c r="CS812" s="141"/>
      <c r="CT812" s="141"/>
      <c r="CU812" s="142"/>
      <c r="CV812" s="142"/>
      <c r="CW812" s="142"/>
      <c r="CX812" s="73"/>
      <c r="CY812" s="73"/>
      <c r="CZ812" s="73"/>
      <c r="DA812" s="73"/>
      <c r="DB812" s="73"/>
      <c r="DC812" s="73"/>
      <c r="DD812" s="73"/>
      <c r="DE812" s="73"/>
      <c r="DF812" s="73"/>
      <c r="DG812" s="73"/>
      <c r="DH812" s="73"/>
      <c r="DI812" s="73"/>
      <c r="DJ812" s="73"/>
      <c r="DK812" s="74"/>
      <c r="DL812" s="143"/>
      <c r="DM812" s="143"/>
      <c r="DN812" s="143"/>
      <c r="DO812" s="144"/>
      <c r="DP812" s="144"/>
      <c r="DQ812" s="75"/>
    </row>
    <row r="813" spans="68:121" ht="22.5" customHeight="1" x14ac:dyDescent="0.3">
      <c r="BY813" s="72"/>
      <c r="BZ813" s="76"/>
      <c r="CA813" s="76"/>
      <c r="CB813" s="76"/>
      <c r="CC813" s="76"/>
      <c r="CD813" s="130" t="s">
        <v>13</v>
      </c>
      <c r="CE813" s="130"/>
      <c r="CF813" s="77">
        <f t="shared" ref="CF813" si="1564">BU811</f>
        <v>15</v>
      </c>
      <c r="CG813" s="78" t="s">
        <v>14</v>
      </c>
      <c r="CH813" s="131" t="str">
        <f t="shared" ref="CH813" ca="1" si="1565">BU812</f>
        <v>Č.Pečky "B"</v>
      </c>
      <c r="CI813" s="131"/>
      <c r="CJ813" s="131"/>
      <c r="CK813" s="131"/>
      <c r="CL813" s="131"/>
      <c r="CM813" s="131"/>
      <c r="CN813" s="131"/>
      <c r="CO813" s="131"/>
      <c r="CP813" s="131"/>
      <c r="CQ813" s="131"/>
      <c r="CR813" s="131"/>
      <c r="CS813" s="131"/>
      <c r="CT813" s="131"/>
      <c r="CU813" s="76"/>
      <c r="CV813" s="76"/>
      <c r="CW813" s="76"/>
      <c r="CX813" s="76"/>
      <c r="CY813" s="76"/>
      <c r="CZ813" s="130" t="s">
        <v>13</v>
      </c>
      <c r="DA813" s="130"/>
      <c r="DB813" s="77">
        <f t="shared" ref="DB813" si="1566">BW811</f>
        <v>18</v>
      </c>
      <c r="DC813" s="78" t="s">
        <v>14</v>
      </c>
      <c r="DD813" s="131" t="str">
        <f t="shared" ref="DD813" ca="1" si="1567">BW812</f>
        <v>V.Osek "B"</v>
      </c>
      <c r="DE813" s="131"/>
      <c r="DF813" s="131"/>
      <c r="DG813" s="131"/>
      <c r="DH813" s="131"/>
      <c r="DI813" s="131"/>
      <c r="DJ813" s="131"/>
      <c r="DK813" s="131"/>
      <c r="DL813" s="131"/>
      <c r="DM813" s="131"/>
      <c r="DN813" s="131"/>
      <c r="DO813" s="131"/>
      <c r="DP813" s="131"/>
      <c r="DQ813" s="75"/>
    </row>
    <row r="814" spans="68:121" ht="22.5" customHeight="1" x14ac:dyDescent="0.3">
      <c r="BY814" s="72"/>
      <c r="BZ814" s="76"/>
      <c r="CA814" s="76"/>
      <c r="CB814" s="76"/>
      <c r="CC814" s="76"/>
      <c r="CD814" s="76"/>
      <c r="CE814" s="76"/>
      <c r="CF814" s="76"/>
      <c r="CG814" s="76"/>
      <c r="CH814" s="76"/>
      <c r="CI814" s="76"/>
      <c r="CJ814" s="76"/>
      <c r="CK814" s="76"/>
      <c r="CL814" s="76"/>
      <c r="CM814" s="76"/>
      <c r="CN814" s="76"/>
      <c r="CO814" s="76"/>
      <c r="CP814" s="76"/>
      <c r="CQ814" s="76"/>
      <c r="CR814" s="76"/>
      <c r="CS814" s="76"/>
      <c r="CT814" s="76"/>
      <c r="CU814" s="76"/>
      <c r="CV814" s="76"/>
      <c r="CW814" s="76"/>
      <c r="CX814" s="76"/>
      <c r="CY814" s="76"/>
      <c r="CZ814" s="76"/>
      <c r="DA814" s="76"/>
      <c r="DB814" s="76"/>
      <c r="DC814" s="76"/>
      <c r="DD814" s="76"/>
      <c r="DE814" s="76"/>
      <c r="DF814" s="76"/>
      <c r="DG814" s="76"/>
      <c r="DH814" s="76"/>
      <c r="DI814" s="76"/>
      <c r="DJ814" s="76"/>
      <c r="DK814" s="79"/>
      <c r="DL814" s="79"/>
      <c r="DM814" s="79"/>
      <c r="DN814" s="79"/>
      <c r="DO814" s="79"/>
      <c r="DP814" s="79"/>
      <c r="DQ814" s="75"/>
    </row>
    <row r="815" spans="68:121" ht="22.5" customHeight="1" x14ac:dyDescent="0.4">
      <c r="BY815" s="72"/>
      <c r="BZ815" s="80" t="s">
        <v>17</v>
      </c>
      <c r="CA815" s="81">
        <f t="shared" ref="CA815" si="1568">CF813</f>
        <v>15</v>
      </c>
      <c r="CB815" s="82" t="s">
        <v>8</v>
      </c>
      <c r="CC815" s="83">
        <v>1</v>
      </c>
      <c r="CD815" s="83">
        <v>2</v>
      </c>
      <c r="CE815" s="83">
        <v>3</v>
      </c>
      <c r="CF815" s="83">
        <v>4</v>
      </c>
      <c r="CG815" s="83">
        <v>5</v>
      </c>
      <c r="CH815" s="83">
        <v>6</v>
      </c>
      <c r="CI815" s="83">
        <v>7</v>
      </c>
      <c r="CJ815" s="83">
        <v>8</v>
      </c>
      <c r="CK815" s="83">
        <v>9</v>
      </c>
      <c r="CL815" s="83">
        <v>10</v>
      </c>
      <c r="CM815" s="83">
        <v>11</v>
      </c>
      <c r="CN815" s="83">
        <v>12</v>
      </c>
      <c r="CO815" s="83">
        <v>13</v>
      </c>
      <c r="CP815" s="83">
        <v>14</v>
      </c>
      <c r="CQ815" s="83">
        <v>15</v>
      </c>
      <c r="CR815" s="83">
        <v>16</v>
      </c>
      <c r="CS815" s="83">
        <v>17</v>
      </c>
      <c r="CT815" s="83">
        <v>18</v>
      </c>
      <c r="CU815" s="83">
        <v>19</v>
      </c>
      <c r="CV815" s="83">
        <v>20</v>
      </c>
      <c r="CW815" s="83">
        <v>21</v>
      </c>
      <c r="CX815" s="83">
        <v>22</v>
      </c>
      <c r="CY815" s="83">
        <v>23</v>
      </c>
      <c r="CZ815" s="83">
        <v>24</v>
      </c>
      <c r="DA815" s="83">
        <v>25</v>
      </c>
      <c r="DB815" s="83">
        <v>26</v>
      </c>
      <c r="DC815" s="83">
        <v>27</v>
      </c>
      <c r="DD815" s="83">
        <v>28</v>
      </c>
      <c r="DE815" s="83">
        <v>29</v>
      </c>
      <c r="DF815" s="83">
        <v>30</v>
      </c>
      <c r="DG815" s="83">
        <v>31</v>
      </c>
      <c r="DH815" s="83">
        <v>32</v>
      </c>
      <c r="DI815" s="83">
        <v>33</v>
      </c>
      <c r="DJ815" s="83">
        <v>34</v>
      </c>
      <c r="DK815" s="84">
        <v>35</v>
      </c>
      <c r="DL815" s="84">
        <v>36</v>
      </c>
      <c r="DM815" s="84">
        <v>37</v>
      </c>
      <c r="DN815" s="84">
        <v>38</v>
      </c>
      <c r="DO815" s="84">
        <v>39</v>
      </c>
      <c r="DP815" s="84">
        <v>40</v>
      </c>
      <c r="DQ815" s="75"/>
    </row>
    <row r="816" spans="68:121" ht="22.5" customHeight="1" x14ac:dyDescent="0.3">
      <c r="BY816" s="72"/>
      <c r="BZ816" s="85"/>
      <c r="CA816" s="86"/>
      <c r="CB816" s="87"/>
      <c r="CC816" s="88"/>
      <c r="CD816" s="88"/>
      <c r="CE816" s="88"/>
      <c r="CF816" s="88"/>
      <c r="CG816" s="88"/>
      <c r="CH816" s="88"/>
      <c r="CI816" s="88"/>
      <c r="CJ816" s="88"/>
      <c r="CK816" s="88"/>
      <c r="CL816" s="88"/>
      <c r="CM816" s="88"/>
      <c r="CN816" s="88"/>
      <c r="CO816" s="88"/>
      <c r="CP816" s="88"/>
      <c r="CQ816" s="88"/>
      <c r="CR816" s="88"/>
      <c r="CS816" s="88"/>
      <c r="CT816" s="88"/>
      <c r="CU816" s="88"/>
      <c r="CV816" s="88"/>
      <c r="CW816" s="88"/>
      <c r="CX816" s="88"/>
      <c r="CY816" s="88"/>
      <c r="CZ816" s="88"/>
      <c r="DA816" s="88"/>
      <c r="DB816" s="88"/>
      <c r="DC816" s="88"/>
      <c r="DD816" s="88"/>
      <c r="DE816" s="88"/>
      <c r="DF816" s="88"/>
      <c r="DG816" s="88"/>
      <c r="DH816" s="88"/>
      <c r="DI816" s="88"/>
      <c r="DJ816" s="88"/>
      <c r="DK816" s="89"/>
      <c r="DL816" s="89"/>
      <c r="DM816" s="89"/>
      <c r="DN816" s="89"/>
      <c r="DO816" s="89"/>
      <c r="DP816" s="89"/>
      <c r="DQ816" s="75"/>
    </row>
    <row r="817" spans="77:121" ht="22.5" customHeight="1" x14ac:dyDescent="0.4">
      <c r="BY817" s="72"/>
      <c r="BZ817" s="90" t="s">
        <v>17</v>
      </c>
      <c r="CA817" s="91">
        <f t="shared" ref="CA817" si="1569">DB813</f>
        <v>18</v>
      </c>
      <c r="CB817" s="92" t="s">
        <v>8</v>
      </c>
      <c r="CC817" s="83">
        <v>1</v>
      </c>
      <c r="CD817" s="83">
        <v>2</v>
      </c>
      <c r="CE817" s="83">
        <v>3</v>
      </c>
      <c r="CF817" s="83">
        <v>4</v>
      </c>
      <c r="CG817" s="83">
        <v>5</v>
      </c>
      <c r="CH817" s="83">
        <v>6</v>
      </c>
      <c r="CI817" s="83">
        <v>7</v>
      </c>
      <c r="CJ817" s="83">
        <v>8</v>
      </c>
      <c r="CK817" s="83">
        <v>9</v>
      </c>
      <c r="CL817" s="83">
        <v>10</v>
      </c>
      <c r="CM817" s="83">
        <v>11</v>
      </c>
      <c r="CN817" s="83">
        <v>12</v>
      </c>
      <c r="CO817" s="83">
        <v>13</v>
      </c>
      <c r="CP817" s="83">
        <v>14</v>
      </c>
      <c r="CQ817" s="83">
        <v>15</v>
      </c>
      <c r="CR817" s="83">
        <v>16</v>
      </c>
      <c r="CS817" s="83">
        <v>17</v>
      </c>
      <c r="CT817" s="83">
        <v>18</v>
      </c>
      <c r="CU817" s="83">
        <v>19</v>
      </c>
      <c r="CV817" s="83">
        <v>20</v>
      </c>
      <c r="CW817" s="83">
        <v>21</v>
      </c>
      <c r="CX817" s="83">
        <v>22</v>
      </c>
      <c r="CY817" s="83">
        <v>23</v>
      </c>
      <c r="CZ817" s="83">
        <v>24</v>
      </c>
      <c r="DA817" s="83">
        <v>25</v>
      </c>
      <c r="DB817" s="83">
        <v>26</v>
      </c>
      <c r="DC817" s="83">
        <v>27</v>
      </c>
      <c r="DD817" s="83">
        <v>28</v>
      </c>
      <c r="DE817" s="83">
        <v>29</v>
      </c>
      <c r="DF817" s="83">
        <v>30</v>
      </c>
      <c r="DG817" s="83">
        <v>31</v>
      </c>
      <c r="DH817" s="83">
        <v>32</v>
      </c>
      <c r="DI817" s="83">
        <v>33</v>
      </c>
      <c r="DJ817" s="83">
        <v>34</v>
      </c>
      <c r="DK817" s="84">
        <v>35</v>
      </c>
      <c r="DL817" s="84">
        <v>36</v>
      </c>
      <c r="DM817" s="84">
        <v>37</v>
      </c>
      <c r="DN817" s="84">
        <v>38</v>
      </c>
      <c r="DO817" s="84">
        <v>39</v>
      </c>
      <c r="DP817" s="84">
        <v>40</v>
      </c>
      <c r="DQ817" s="75"/>
    </row>
    <row r="818" spans="77:121" ht="22.5" customHeight="1" thickBot="1" x14ac:dyDescent="0.35">
      <c r="BY818" s="93"/>
      <c r="BZ818" s="94"/>
      <c r="CA818" s="94"/>
      <c r="CB818" s="94"/>
      <c r="CC818" s="94"/>
      <c r="CD818" s="94"/>
      <c r="CE818" s="94"/>
      <c r="CF818" s="94"/>
      <c r="CG818" s="94"/>
      <c r="CH818" s="94"/>
      <c r="CI818" s="94"/>
      <c r="CJ818" s="94"/>
      <c r="CK818" s="94"/>
      <c r="CL818" s="94"/>
      <c r="CM818" s="94"/>
      <c r="CN818" s="94"/>
      <c r="CO818" s="94"/>
      <c r="CP818" s="94"/>
      <c r="CQ818" s="94"/>
      <c r="CR818" s="94"/>
      <c r="CS818" s="94"/>
      <c r="CT818" s="94"/>
      <c r="CU818" s="94"/>
      <c r="CV818" s="94"/>
      <c r="CW818" s="94"/>
      <c r="CX818" s="94"/>
      <c r="CY818" s="94"/>
      <c r="CZ818" s="94"/>
      <c r="DA818" s="94"/>
      <c r="DB818" s="94"/>
      <c r="DC818" s="94"/>
      <c r="DD818" s="94"/>
      <c r="DE818" s="94"/>
      <c r="DF818" s="94"/>
      <c r="DG818" s="94"/>
      <c r="DH818" s="94"/>
      <c r="DI818" s="94"/>
      <c r="DJ818" s="94"/>
      <c r="DK818" s="94"/>
      <c r="DL818" s="94"/>
      <c r="DM818" s="94"/>
      <c r="DN818" s="94"/>
      <c r="DO818" s="94"/>
      <c r="DP818" s="94"/>
      <c r="DQ818" s="95"/>
    </row>
    <row r="819" spans="77:121" ht="22.5" customHeight="1" thickTop="1" x14ac:dyDescent="0.3"/>
  </sheetData>
  <mergeCells count="2286">
    <mergeCell ref="BZ475:CC476"/>
    <mergeCell ref="CE475:CF476"/>
    <mergeCell ref="CP475:CT476"/>
    <mergeCell ref="CH477:CT477"/>
    <mergeCell ref="DD477:DP477"/>
    <mergeCell ref="CD477:CE477"/>
    <mergeCell ref="CZ477:DA477"/>
    <mergeCell ref="BY510:BZ510"/>
    <mergeCell ref="BZ511:CC512"/>
    <mergeCell ref="CE511:CF512"/>
    <mergeCell ref="CP511:CT512"/>
    <mergeCell ref="CH513:CT513"/>
    <mergeCell ref="DD513:DP513"/>
    <mergeCell ref="BY519:BZ519"/>
    <mergeCell ref="BZ520:CC521"/>
    <mergeCell ref="CE520:CF521"/>
    <mergeCell ref="CP520:CT521"/>
    <mergeCell ref="BY483:BZ483"/>
    <mergeCell ref="BZ484:CC485"/>
    <mergeCell ref="CE484:CF485"/>
    <mergeCell ref="CP484:CT485"/>
    <mergeCell ref="CH486:CT486"/>
    <mergeCell ref="DD486:DP486"/>
    <mergeCell ref="BY492:BZ492"/>
    <mergeCell ref="BZ493:CC494"/>
    <mergeCell ref="CE493:CF494"/>
    <mergeCell ref="CP493:CT494"/>
    <mergeCell ref="CH495:CT495"/>
    <mergeCell ref="DD495:DP495"/>
    <mergeCell ref="BY501:BZ501"/>
    <mergeCell ref="BZ502:CC503"/>
    <mergeCell ref="CE502:CF503"/>
    <mergeCell ref="DD468:DP468"/>
    <mergeCell ref="BY474:BZ474"/>
    <mergeCell ref="BY428:BZ428"/>
    <mergeCell ref="CC419:CD420"/>
    <mergeCell ref="CE419:CJ419"/>
    <mergeCell ref="BZ420:CB420"/>
    <mergeCell ref="CS420:CT421"/>
    <mergeCell ref="CF422:CI422"/>
    <mergeCell ref="DB422:DE422"/>
    <mergeCell ref="CE415:CK415"/>
    <mergeCell ref="CA417:CD417"/>
    <mergeCell ref="CE417:CK417"/>
    <mergeCell ref="DO429:DP430"/>
    <mergeCell ref="CD431:CE431"/>
    <mergeCell ref="CZ431:DA431"/>
    <mergeCell ref="DL411:DN412"/>
    <mergeCell ref="DO402:DP403"/>
    <mergeCell ref="CC355:CD356"/>
    <mergeCell ref="CE355:CJ355"/>
    <mergeCell ref="BZ356:CB356"/>
    <mergeCell ref="CS356:CT357"/>
    <mergeCell ref="CF358:CI358"/>
    <mergeCell ref="DB358:DE358"/>
    <mergeCell ref="CB360:CK360"/>
    <mergeCell ref="CB362:CK362"/>
    <mergeCell ref="CC365:CD366"/>
    <mergeCell ref="CE365:CJ365"/>
    <mergeCell ref="BZ366:CB366"/>
    <mergeCell ref="CS366:CT367"/>
    <mergeCell ref="CF368:CI368"/>
    <mergeCell ref="DB368:DE368"/>
    <mergeCell ref="CD368:CE368"/>
    <mergeCell ref="CZ368:DA368"/>
    <mergeCell ref="BY374:BZ374"/>
    <mergeCell ref="CU366:CW367"/>
    <mergeCell ref="E1:O1"/>
    <mergeCell ref="Q1:AA1"/>
    <mergeCell ref="E2:E3"/>
    <mergeCell ref="K2:K3"/>
    <mergeCell ref="M2:M3"/>
    <mergeCell ref="N2:N3"/>
    <mergeCell ref="O2:O3"/>
    <mergeCell ref="Q2:Q3"/>
    <mergeCell ref="W2:W3"/>
    <mergeCell ref="Y2:Y3"/>
    <mergeCell ref="Z2:Z3"/>
    <mergeCell ref="AA2:AA3"/>
    <mergeCell ref="E4:E5"/>
    <mergeCell ref="K4:K5"/>
    <mergeCell ref="M4:M5"/>
    <mergeCell ref="N4:N5"/>
    <mergeCell ref="I108:I109"/>
    <mergeCell ref="K108:K109"/>
    <mergeCell ref="M108:M109"/>
    <mergeCell ref="N108:N109"/>
    <mergeCell ref="O108:O109"/>
    <mergeCell ref="P108:R108"/>
    <mergeCell ref="P109:R109"/>
    <mergeCell ref="K106:K107"/>
    <mergeCell ref="M96:M97"/>
    <mergeCell ref="N96:N97"/>
    <mergeCell ref="O96:O97"/>
    <mergeCell ref="P96:R97"/>
    <mergeCell ref="F98:F99"/>
    <mergeCell ref="I98:I99"/>
    <mergeCell ref="K98:K99"/>
    <mergeCell ref="M98:M99"/>
    <mergeCell ref="I110:I111"/>
    <mergeCell ref="K110:K111"/>
    <mergeCell ref="M110:M111"/>
    <mergeCell ref="N110:N111"/>
    <mergeCell ref="O110:O111"/>
    <mergeCell ref="P110:R110"/>
    <mergeCell ref="P111:R111"/>
    <mergeCell ref="I112:I113"/>
    <mergeCell ref="K112:K113"/>
    <mergeCell ref="M112:M113"/>
    <mergeCell ref="N112:N113"/>
    <mergeCell ref="O112:O113"/>
    <mergeCell ref="P112:R112"/>
    <mergeCell ref="P113:R113"/>
    <mergeCell ref="F102:F103"/>
    <mergeCell ref="I102:I103"/>
    <mergeCell ref="K102:K103"/>
    <mergeCell ref="M102:M103"/>
    <mergeCell ref="N102:N103"/>
    <mergeCell ref="O102:O103"/>
    <mergeCell ref="P102:R103"/>
    <mergeCell ref="F104:F105"/>
    <mergeCell ref="I104:I105"/>
    <mergeCell ref="K104:K105"/>
    <mergeCell ref="M104:M105"/>
    <mergeCell ref="N104:N105"/>
    <mergeCell ref="O104:O105"/>
    <mergeCell ref="P104:R105"/>
    <mergeCell ref="I106:I107"/>
    <mergeCell ref="N98:N99"/>
    <mergeCell ref="O98:O99"/>
    <mergeCell ref="P98:R99"/>
    <mergeCell ref="F100:F101"/>
    <mergeCell ref="I100:I101"/>
    <mergeCell ref="K100:K101"/>
    <mergeCell ref="M100:M101"/>
    <mergeCell ref="N100:N101"/>
    <mergeCell ref="O100:O101"/>
    <mergeCell ref="P100:R101"/>
    <mergeCell ref="M106:M107"/>
    <mergeCell ref="N106:N107"/>
    <mergeCell ref="O106:O107"/>
    <mergeCell ref="P106:R106"/>
    <mergeCell ref="P107:R107"/>
    <mergeCell ref="F96:F97"/>
    <mergeCell ref="I96:I97"/>
    <mergeCell ref="K96:K97"/>
    <mergeCell ref="E86:K86"/>
    <mergeCell ref="E89:N89"/>
    <mergeCell ref="F90:F91"/>
    <mergeCell ref="I90:I91"/>
    <mergeCell ref="K90:K91"/>
    <mergeCell ref="M90:M91"/>
    <mergeCell ref="N90:N91"/>
    <mergeCell ref="O90:O91"/>
    <mergeCell ref="P90:R91"/>
    <mergeCell ref="F92:F93"/>
    <mergeCell ref="I92:I93"/>
    <mergeCell ref="K92:K93"/>
    <mergeCell ref="M92:M93"/>
    <mergeCell ref="N92:N93"/>
    <mergeCell ref="O92:O93"/>
    <mergeCell ref="P92:R93"/>
    <mergeCell ref="F94:F95"/>
    <mergeCell ref="I94:I95"/>
    <mergeCell ref="K94:K95"/>
    <mergeCell ref="M94:M95"/>
    <mergeCell ref="N94:N95"/>
    <mergeCell ref="O94:O95"/>
    <mergeCell ref="P94:R95"/>
    <mergeCell ref="E82:E83"/>
    <mergeCell ref="M82:M83"/>
    <mergeCell ref="N82:N83"/>
    <mergeCell ref="O82:O83"/>
    <mergeCell ref="Q82:Q83"/>
    <mergeCell ref="Y82:Y83"/>
    <mergeCell ref="Z82:Z83"/>
    <mergeCell ref="AA82:AA83"/>
    <mergeCell ref="E84:E85"/>
    <mergeCell ref="M84:M85"/>
    <mergeCell ref="N84:N85"/>
    <mergeCell ref="O84:O85"/>
    <mergeCell ref="Q84:Q85"/>
    <mergeCell ref="Y84:Y85"/>
    <mergeCell ref="Z84:Z85"/>
    <mergeCell ref="AA84:AA85"/>
    <mergeCell ref="E78:E79"/>
    <mergeCell ref="M78:M79"/>
    <mergeCell ref="N78:N79"/>
    <mergeCell ref="O78:O79"/>
    <mergeCell ref="Q78:Q79"/>
    <mergeCell ref="Y78:Y79"/>
    <mergeCell ref="Z78:Z79"/>
    <mergeCell ref="AA78:AA79"/>
    <mergeCell ref="E80:E81"/>
    <mergeCell ref="M80:M81"/>
    <mergeCell ref="N80:N81"/>
    <mergeCell ref="O80:O81"/>
    <mergeCell ref="Q80:Q81"/>
    <mergeCell ref="Y80:Y81"/>
    <mergeCell ref="Z80:Z81"/>
    <mergeCell ref="AA80:AA81"/>
    <mergeCell ref="E74:E75"/>
    <mergeCell ref="M74:M75"/>
    <mergeCell ref="N74:N75"/>
    <mergeCell ref="O74:O75"/>
    <mergeCell ref="Q74:Q75"/>
    <mergeCell ref="Y74:Y75"/>
    <mergeCell ref="Z74:Z75"/>
    <mergeCell ref="AA74:AA75"/>
    <mergeCell ref="E76:E77"/>
    <mergeCell ref="M76:M77"/>
    <mergeCell ref="N76:N77"/>
    <mergeCell ref="O76:O77"/>
    <mergeCell ref="Q76:Q77"/>
    <mergeCell ref="Y76:Y77"/>
    <mergeCell ref="Z76:Z77"/>
    <mergeCell ref="AA76:AA77"/>
    <mergeCell ref="E70:E71"/>
    <mergeCell ref="M70:M71"/>
    <mergeCell ref="N70:N71"/>
    <mergeCell ref="O70:O71"/>
    <mergeCell ref="Q70:Q71"/>
    <mergeCell ref="Y70:Y71"/>
    <mergeCell ref="Z70:Z71"/>
    <mergeCell ref="AA70:AA71"/>
    <mergeCell ref="E72:E73"/>
    <mergeCell ref="M72:M73"/>
    <mergeCell ref="N72:N73"/>
    <mergeCell ref="O72:O73"/>
    <mergeCell ref="Q72:Q73"/>
    <mergeCell ref="Y72:Y73"/>
    <mergeCell ref="Z72:Z73"/>
    <mergeCell ref="AA72:AA73"/>
    <mergeCell ref="E66:E67"/>
    <mergeCell ref="K66:K67"/>
    <mergeCell ref="M66:M67"/>
    <mergeCell ref="N66:N67"/>
    <mergeCell ref="O66:O67"/>
    <mergeCell ref="Q66:Q67"/>
    <mergeCell ref="W66:W67"/>
    <mergeCell ref="Y66:Y67"/>
    <mergeCell ref="Z66:Z67"/>
    <mergeCell ref="AA66:AA67"/>
    <mergeCell ref="E68:E69"/>
    <mergeCell ref="M68:M69"/>
    <mergeCell ref="N68:N69"/>
    <mergeCell ref="O68:O69"/>
    <mergeCell ref="Q68:Q69"/>
    <mergeCell ref="Y68:Y69"/>
    <mergeCell ref="Z68:Z69"/>
    <mergeCell ref="AA68:AA69"/>
    <mergeCell ref="E62:E63"/>
    <mergeCell ref="K62:K63"/>
    <mergeCell ref="M62:M63"/>
    <mergeCell ref="N62:N63"/>
    <mergeCell ref="O62:O63"/>
    <mergeCell ref="Q62:Q63"/>
    <mergeCell ref="W62:W63"/>
    <mergeCell ref="Y62:Y63"/>
    <mergeCell ref="Z62:Z63"/>
    <mergeCell ref="AA62:AA63"/>
    <mergeCell ref="E64:E65"/>
    <mergeCell ref="K64:K65"/>
    <mergeCell ref="M64:M65"/>
    <mergeCell ref="N64:N65"/>
    <mergeCell ref="O64:O65"/>
    <mergeCell ref="Q64:Q65"/>
    <mergeCell ref="W64:W65"/>
    <mergeCell ref="Y64:Y65"/>
    <mergeCell ref="Z64:Z65"/>
    <mergeCell ref="AA64:AA65"/>
    <mergeCell ref="E57:K57"/>
    <mergeCell ref="E59:O59"/>
    <mergeCell ref="Q59:AA59"/>
    <mergeCell ref="E60:E61"/>
    <mergeCell ref="K60:K61"/>
    <mergeCell ref="M60:M61"/>
    <mergeCell ref="N60:N61"/>
    <mergeCell ref="O60:O61"/>
    <mergeCell ref="Q60:Q61"/>
    <mergeCell ref="W60:W61"/>
    <mergeCell ref="Y60:Y61"/>
    <mergeCell ref="Z60:Z61"/>
    <mergeCell ref="AA60:AA61"/>
    <mergeCell ref="E55:E56"/>
    <mergeCell ref="K55:K56"/>
    <mergeCell ref="M55:M56"/>
    <mergeCell ref="N55:N56"/>
    <mergeCell ref="O55:O56"/>
    <mergeCell ref="Q55:Q56"/>
    <mergeCell ref="Y55:Y56"/>
    <mergeCell ref="Z55:Z56"/>
    <mergeCell ref="AA55:AA56"/>
    <mergeCell ref="E51:E52"/>
    <mergeCell ref="K51:K52"/>
    <mergeCell ref="M51:M52"/>
    <mergeCell ref="N51:N52"/>
    <mergeCell ref="O51:O52"/>
    <mergeCell ref="Q51:Q52"/>
    <mergeCell ref="Y51:Y52"/>
    <mergeCell ref="Z51:Z52"/>
    <mergeCell ref="AA51:AA52"/>
    <mergeCell ref="E53:E54"/>
    <mergeCell ref="K53:K54"/>
    <mergeCell ref="M53:M54"/>
    <mergeCell ref="N53:N54"/>
    <mergeCell ref="O53:O54"/>
    <mergeCell ref="Q53:Q54"/>
    <mergeCell ref="Y53:Y54"/>
    <mergeCell ref="Z53:Z54"/>
    <mergeCell ref="AA53:AA54"/>
    <mergeCell ref="E47:E48"/>
    <mergeCell ref="K47:K48"/>
    <mergeCell ref="M47:M48"/>
    <mergeCell ref="N47:N48"/>
    <mergeCell ref="O47:O48"/>
    <mergeCell ref="Q47:Q48"/>
    <mergeCell ref="Y47:Y48"/>
    <mergeCell ref="Z47:Z48"/>
    <mergeCell ref="AA47:AA48"/>
    <mergeCell ref="E49:E50"/>
    <mergeCell ref="K49:K50"/>
    <mergeCell ref="M49:M50"/>
    <mergeCell ref="N49:N50"/>
    <mergeCell ref="O49:O50"/>
    <mergeCell ref="Q49:Q50"/>
    <mergeCell ref="Y49:Y50"/>
    <mergeCell ref="Z49:Z50"/>
    <mergeCell ref="AA49:AA50"/>
    <mergeCell ref="E43:E44"/>
    <mergeCell ref="K43:K44"/>
    <mergeCell ref="M43:M44"/>
    <mergeCell ref="N43:N44"/>
    <mergeCell ref="O43:O44"/>
    <mergeCell ref="Q43:Q44"/>
    <mergeCell ref="Y43:Y44"/>
    <mergeCell ref="Z43:Z44"/>
    <mergeCell ref="AA43:AA44"/>
    <mergeCell ref="E45:E46"/>
    <mergeCell ref="K45:K46"/>
    <mergeCell ref="M45:M46"/>
    <mergeCell ref="N45:N46"/>
    <mergeCell ref="O45:O46"/>
    <mergeCell ref="Q45:Q46"/>
    <mergeCell ref="Y45:Y46"/>
    <mergeCell ref="Z45:Z46"/>
    <mergeCell ref="AA45:AA46"/>
    <mergeCell ref="E39:E40"/>
    <mergeCell ref="K39:K40"/>
    <mergeCell ref="M39:M40"/>
    <mergeCell ref="N39:N40"/>
    <mergeCell ref="O39:O40"/>
    <mergeCell ref="Q39:Q40"/>
    <mergeCell ref="W39:W40"/>
    <mergeCell ref="Y39:Y40"/>
    <mergeCell ref="Z39:Z40"/>
    <mergeCell ref="AA39:AA40"/>
    <mergeCell ref="E41:E42"/>
    <mergeCell ref="K41:K42"/>
    <mergeCell ref="M41:M42"/>
    <mergeCell ref="N41:N42"/>
    <mergeCell ref="O41:O42"/>
    <mergeCell ref="Q41:Q42"/>
    <mergeCell ref="Y41:Y42"/>
    <mergeCell ref="Z41:Z42"/>
    <mergeCell ref="AA41:AA42"/>
    <mergeCell ref="E35:E36"/>
    <mergeCell ref="K35:K36"/>
    <mergeCell ref="M35:M36"/>
    <mergeCell ref="N35:N36"/>
    <mergeCell ref="O35:O36"/>
    <mergeCell ref="Q35:Q36"/>
    <mergeCell ref="W35:W36"/>
    <mergeCell ref="Y35:Y36"/>
    <mergeCell ref="Z35:Z36"/>
    <mergeCell ref="AA35:AA36"/>
    <mergeCell ref="E37:E38"/>
    <mergeCell ref="K37:K38"/>
    <mergeCell ref="M37:M38"/>
    <mergeCell ref="N37:N38"/>
    <mergeCell ref="O37:O38"/>
    <mergeCell ref="Q37:Q38"/>
    <mergeCell ref="W37:W38"/>
    <mergeCell ref="Y37:Y38"/>
    <mergeCell ref="Z37:Z38"/>
    <mergeCell ref="AA37:AA38"/>
    <mergeCell ref="E28:K28"/>
    <mergeCell ref="E30:O30"/>
    <mergeCell ref="Q30:AA30"/>
    <mergeCell ref="E31:E32"/>
    <mergeCell ref="K31:K32"/>
    <mergeCell ref="M31:M32"/>
    <mergeCell ref="N31:N32"/>
    <mergeCell ref="O31:O32"/>
    <mergeCell ref="Q31:Q32"/>
    <mergeCell ref="W31:W32"/>
    <mergeCell ref="Y31:Y32"/>
    <mergeCell ref="Z31:Z32"/>
    <mergeCell ref="AA31:AA32"/>
    <mergeCell ref="E33:E34"/>
    <mergeCell ref="K33:K34"/>
    <mergeCell ref="M33:M34"/>
    <mergeCell ref="N33:N34"/>
    <mergeCell ref="O33:O34"/>
    <mergeCell ref="Q33:Q34"/>
    <mergeCell ref="W33:W34"/>
    <mergeCell ref="Y33:Y34"/>
    <mergeCell ref="Z33:Z34"/>
    <mergeCell ref="AA33:AA34"/>
    <mergeCell ref="E26:E27"/>
    <mergeCell ref="K26:K27"/>
    <mergeCell ref="M26:M27"/>
    <mergeCell ref="N26:N27"/>
    <mergeCell ref="O26:O27"/>
    <mergeCell ref="Q26:Q27"/>
    <mergeCell ref="W26:W27"/>
    <mergeCell ref="Y26:Y27"/>
    <mergeCell ref="Z26:Z27"/>
    <mergeCell ref="AA26:AA27"/>
    <mergeCell ref="E22:E23"/>
    <mergeCell ref="K22:K23"/>
    <mergeCell ref="M22:M23"/>
    <mergeCell ref="N22:N23"/>
    <mergeCell ref="O22:O23"/>
    <mergeCell ref="Q22:Q23"/>
    <mergeCell ref="W22:W23"/>
    <mergeCell ref="Y22:Y23"/>
    <mergeCell ref="Z22:Z23"/>
    <mergeCell ref="AA22:AA23"/>
    <mergeCell ref="E24:E25"/>
    <mergeCell ref="K24:K25"/>
    <mergeCell ref="M24:M25"/>
    <mergeCell ref="N24:N25"/>
    <mergeCell ref="O24:O25"/>
    <mergeCell ref="Q24:Q25"/>
    <mergeCell ref="W24:W25"/>
    <mergeCell ref="Y24:Y25"/>
    <mergeCell ref="Z24:Z25"/>
    <mergeCell ref="AA24:AA25"/>
    <mergeCell ref="E18:E19"/>
    <mergeCell ref="K18:K19"/>
    <mergeCell ref="M18:M19"/>
    <mergeCell ref="N18:N19"/>
    <mergeCell ref="O18:O19"/>
    <mergeCell ref="Q18:Q19"/>
    <mergeCell ref="W18:W19"/>
    <mergeCell ref="Y18:Y19"/>
    <mergeCell ref="Z18:Z19"/>
    <mergeCell ref="AA18:AA19"/>
    <mergeCell ref="E20:E21"/>
    <mergeCell ref="K20:K21"/>
    <mergeCell ref="M20:M21"/>
    <mergeCell ref="N20:N21"/>
    <mergeCell ref="O20:O21"/>
    <mergeCell ref="Q20:Q21"/>
    <mergeCell ref="W20:W21"/>
    <mergeCell ref="Y20:Y21"/>
    <mergeCell ref="Z20:Z21"/>
    <mergeCell ref="AA20:AA21"/>
    <mergeCell ref="E14:E15"/>
    <mergeCell ref="K14:K15"/>
    <mergeCell ref="M14:M15"/>
    <mergeCell ref="N14:N15"/>
    <mergeCell ref="O14:O15"/>
    <mergeCell ref="Q14:Q15"/>
    <mergeCell ref="W14:W15"/>
    <mergeCell ref="Y14:Y15"/>
    <mergeCell ref="Z14:Z15"/>
    <mergeCell ref="AA14:AA15"/>
    <mergeCell ref="E16:E17"/>
    <mergeCell ref="K16:K17"/>
    <mergeCell ref="M16:M17"/>
    <mergeCell ref="N16:N17"/>
    <mergeCell ref="O16:O17"/>
    <mergeCell ref="Q16:Q17"/>
    <mergeCell ref="W16:W17"/>
    <mergeCell ref="Y16:Y17"/>
    <mergeCell ref="Z16:Z17"/>
    <mergeCell ref="AA16:AA17"/>
    <mergeCell ref="E10:E11"/>
    <mergeCell ref="K10:K11"/>
    <mergeCell ref="M10:M11"/>
    <mergeCell ref="N10:N11"/>
    <mergeCell ref="O10:O11"/>
    <mergeCell ref="Q10:Q11"/>
    <mergeCell ref="W10:W11"/>
    <mergeCell ref="Y10:Y11"/>
    <mergeCell ref="Z10:Z11"/>
    <mergeCell ref="AA10:AA11"/>
    <mergeCell ref="E12:E13"/>
    <mergeCell ref="K12:K13"/>
    <mergeCell ref="M12:M13"/>
    <mergeCell ref="N12:N13"/>
    <mergeCell ref="O12:O13"/>
    <mergeCell ref="Q12:Q13"/>
    <mergeCell ref="W12:W13"/>
    <mergeCell ref="Y12:Y13"/>
    <mergeCell ref="Z12:Z13"/>
    <mergeCell ref="AA12:AA13"/>
    <mergeCell ref="O4:O5"/>
    <mergeCell ref="Q4:Q5"/>
    <mergeCell ref="W4:W5"/>
    <mergeCell ref="Y4:Y5"/>
    <mergeCell ref="Z4:Z5"/>
    <mergeCell ref="AA4:AA5"/>
    <mergeCell ref="E6:E7"/>
    <mergeCell ref="K6:K7"/>
    <mergeCell ref="M6:M7"/>
    <mergeCell ref="N6:N7"/>
    <mergeCell ref="O6:O7"/>
    <mergeCell ref="Q6:Q7"/>
    <mergeCell ref="W6:W7"/>
    <mergeCell ref="Y6:Y7"/>
    <mergeCell ref="Z6:Z7"/>
    <mergeCell ref="AA6:AA7"/>
    <mergeCell ref="E8:E9"/>
    <mergeCell ref="K8:K9"/>
    <mergeCell ref="M8:M9"/>
    <mergeCell ref="N8:N9"/>
    <mergeCell ref="O8:O9"/>
    <mergeCell ref="Q8:Q9"/>
    <mergeCell ref="W8:W9"/>
    <mergeCell ref="Y8:Y9"/>
    <mergeCell ref="Z8:Z9"/>
    <mergeCell ref="AA8:AA9"/>
    <mergeCell ref="BY1:BZ1"/>
    <mergeCell ref="AC2:AD4"/>
    <mergeCell ref="AE2:AG2"/>
    <mergeCell ref="AH2:AJ2"/>
    <mergeCell ref="AK2:AM2"/>
    <mergeCell ref="AN2:AP2"/>
    <mergeCell ref="AQ2:AS2"/>
    <mergeCell ref="AT2:AV2"/>
    <mergeCell ref="AK5:AK6"/>
    <mergeCell ref="AL5:AL6"/>
    <mergeCell ref="AM5:AM6"/>
    <mergeCell ref="AN5:AN6"/>
    <mergeCell ref="AP5:AP6"/>
    <mergeCell ref="AW2:AY2"/>
    <mergeCell ref="AW3:AY4"/>
    <mergeCell ref="AW5:AW6"/>
    <mergeCell ref="AX5:AX6"/>
    <mergeCell ref="AY5:AY6"/>
    <mergeCell ref="BA5:BA6"/>
    <mergeCell ref="BB5:BB6"/>
    <mergeCell ref="BC5:BC6"/>
    <mergeCell ref="BD5:BD6"/>
    <mergeCell ref="BE5:BE6"/>
    <mergeCell ref="AQ5:AQ6"/>
    <mergeCell ref="AR5:AR6"/>
    <mergeCell ref="DL2:DN3"/>
    <mergeCell ref="AC5:AC6"/>
    <mergeCell ref="AD5:AD6"/>
    <mergeCell ref="AE5:AG6"/>
    <mergeCell ref="AH5:AH6"/>
    <mergeCell ref="CD4:CE4"/>
    <mergeCell ref="CH4:CT4"/>
    <mergeCell ref="CZ4:DA4"/>
    <mergeCell ref="DD4:DP4"/>
    <mergeCell ref="DO2:DP3"/>
    <mergeCell ref="AE3:AG4"/>
    <mergeCell ref="AH3:AJ4"/>
    <mergeCell ref="AK3:AM4"/>
    <mergeCell ref="AN3:AP4"/>
    <mergeCell ref="AQ3:AS4"/>
    <mergeCell ref="AT3:AV4"/>
    <mergeCell ref="AS5:AS6"/>
    <mergeCell ref="AT5:AT6"/>
    <mergeCell ref="AU5:AU6"/>
    <mergeCell ref="AV5:AV6"/>
    <mergeCell ref="AZ2:BB4"/>
    <mergeCell ref="BC2:BC4"/>
    <mergeCell ref="BD2:BD4"/>
    <mergeCell ref="BE2:BE4"/>
    <mergeCell ref="AO5:AO6"/>
    <mergeCell ref="BZ2:CC3"/>
    <mergeCell ref="CE2:CF3"/>
    <mergeCell ref="CP2:CT3"/>
    <mergeCell ref="CU2:CW3"/>
    <mergeCell ref="AI5:AI6"/>
    <mergeCell ref="AJ5:AJ6"/>
    <mergeCell ref="AZ5:AZ6"/>
    <mergeCell ref="BC7:BC8"/>
    <mergeCell ref="BD7:BD8"/>
    <mergeCell ref="BE7:BE8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C7:AC8"/>
    <mergeCell ref="AD7:AD8"/>
    <mergeCell ref="AE7:AE8"/>
    <mergeCell ref="AF7:AF8"/>
    <mergeCell ref="BB7:BB8"/>
    <mergeCell ref="AW7:AW8"/>
    <mergeCell ref="AX7:AX8"/>
    <mergeCell ref="AY7:AY8"/>
    <mergeCell ref="AO7:AO8"/>
    <mergeCell ref="AP7:AP8"/>
    <mergeCell ref="AC13:AC14"/>
    <mergeCell ref="AG7:AG8"/>
    <mergeCell ref="AH7:AJ8"/>
    <mergeCell ref="BY10:BZ10"/>
    <mergeCell ref="BE9:BE10"/>
    <mergeCell ref="AQ9:AQ10"/>
    <mergeCell ref="AR9:AR10"/>
    <mergeCell ref="AS9:AS10"/>
    <mergeCell ref="AT9:AT10"/>
    <mergeCell ref="AU9:AU10"/>
    <mergeCell ref="AV9:AV10"/>
    <mergeCell ref="AI9:AI10"/>
    <mergeCell ref="AJ9:AJ10"/>
    <mergeCell ref="AK9:AM10"/>
    <mergeCell ref="AN9:AN10"/>
    <mergeCell ref="AO9:AO10"/>
    <mergeCell ref="AP9:AP10"/>
    <mergeCell ref="AV11:AV12"/>
    <mergeCell ref="AZ11:AZ12"/>
    <mergeCell ref="BA11:BA12"/>
    <mergeCell ref="BB11:BB12"/>
    <mergeCell ref="BC11:BC12"/>
    <mergeCell ref="AC9:AC10"/>
    <mergeCell ref="AD9:AD10"/>
    <mergeCell ref="AE9:AE10"/>
    <mergeCell ref="AF9:AF10"/>
    <mergeCell ref="AG9:AG10"/>
    <mergeCell ref="AH9:AH10"/>
    <mergeCell ref="AZ7:AZ8"/>
    <mergeCell ref="BA7:BA8"/>
    <mergeCell ref="BD11:BD12"/>
    <mergeCell ref="AW9:AW10"/>
    <mergeCell ref="AX9:AX10"/>
    <mergeCell ref="AY9:AY10"/>
    <mergeCell ref="AW11:AW12"/>
    <mergeCell ref="AX11:AX12"/>
    <mergeCell ref="BC9:BC10"/>
    <mergeCell ref="BD9:BD10"/>
    <mergeCell ref="AN11:AP12"/>
    <mergeCell ref="AQ11:AQ12"/>
    <mergeCell ref="BB15:BB16"/>
    <mergeCell ref="AL15:AL16"/>
    <mergeCell ref="AM15:AM16"/>
    <mergeCell ref="AN15:AN16"/>
    <mergeCell ref="AO15:AO16"/>
    <mergeCell ref="AP15:AP16"/>
    <mergeCell ref="AQ15:AQ16"/>
    <mergeCell ref="AW13:AW14"/>
    <mergeCell ref="AX13:AX14"/>
    <mergeCell ref="AY13:AY14"/>
    <mergeCell ref="AR11:AR12"/>
    <mergeCell ref="AS11:AS12"/>
    <mergeCell ref="AT11:AT12"/>
    <mergeCell ref="AU11:AU12"/>
    <mergeCell ref="AY11:AY12"/>
    <mergeCell ref="AZ9:AZ10"/>
    <mergeCell ref="BA9:BA10"/>
    <mergeCell ref="BB9:BB10"/>
    <mergeCell ref="BE15:BE16"/>
    <mergeCell ref="AR15:AR16"/>
    <mergeCell ref="AS15:AS16"/>
    <mergeCell ref="AT15:AV16"/>
    <mergeCell ref="AZ15:AZ16"/>
    <mergeCell ref="BD15:BD16"/>
    <mergeCell ref="AD13:AD14"/>
    <mergeCell ref="AE13:AE14"/>
    <mergeCell ref="AF13:AF14"/>
    <mergeCell ref="AG13:AG14"/>
    <mergeCell ref="AH13:AH14"/>
    <mergeCell ref="AN13:AN14"/>
    <mergeCell ref="AW15:AW16"/>
    <mergeCell ref="AX15:AX16"/>
    <mergeCell ref="AY15:AY16"/>
    <mergeCell ref="AU13:AU14"/>
    <mergeCell ref="AV13:AV14"/>
    <mergeCell ref="AI13:AI14"/>
    <mergeCell ref="AJ13:AJ14"/>
    <mergeCell ref="AK13:AK14"/>
    <mergeCell ref="AL13:AL14"/>
    <mergeCell ref="AM13:AM14"/>
    <mergeCell ref="AH11:AH12"/>
    <mergeCell ref="AI11:AI12"/>
    <mergeCell ref="AJ11:AJ12"/>
    <mergeCell ref="DO11:DP12"/>
    <mergeCell ref="BE11:BE12"/>
    <mergeCell ref="BZ11:CC12"/>
    <mergeCell ref="CE11:CF12"/>
    <mergeCell ref="CP11:CT12"/>
    <mergeCell ref="CU11:CW12"/>
    <mergeCell ref="DL11:DN12"/>
    <mergeCell ref="CD13:CE13"/>
    <mergeCell ref="CH13:CT13"/>
    <mergeCell ref="CZ13:DA13"/>
    <mergeCell ref="AC11:AC12"/>
    <mergeCell ref="AD11:AD12"/>
    <mergeCell ref="AE11:AE12"/>
    <mergeCell ref="AF11:AF12"/>
    <mergeCell ref="AG11:AG12"/>
    <mergeCell ref="DD13:DP13"/>
    <mergeCell ref="AZ13:AZ14"/>
    <mergeCell ref="BA13:BA14"/>
    <mergeCell ref="BB13:BB14"/>
    <mergeCell ref="BC13:BC14"/>
    <mergeCell ref="BD13:BD14"/>
    <mergeCell ref="BE13:BE14"/>
    <mergeCell ref="AO13:AO14"/>
    <mergeCell ref="AP13:AP14"/>
    <mergeCell ref="AQ13:AS14"/>
    <mergeCell ref="AT13:AT14"/>
    <mergeCell ref="AK11:AK12"/>
    <mergeCell ref="AL11:AL12"/>
    <mergeCell ref="AM11:AM12"/>
    <mergeCell ref="BC20:BC22"/>
    <mergeCell ref="AC15:AC16"/>
    <mergeCell ref="AD15:AD16"/>
    <mergeCell ref="AE15:AE16"/>
    <mergeCell ref="AF15:AF16"/>
    <mergeCell ref="AG15:AG16"/>
    <mergeCell ref="AH15:AH16"/>
    <mergeCell ref="AI15:AI16"/>
    <mergeCell ref="AJ15:AJ16"/>
    <mergeCell ref="AK15:AK16"/>
    <mergeCell ref="AC17:AC18"/>
    <mergeCell ref="AD17:AD18"/>
    <mergeCell ref="AE17:AE18"/>
    <mergeCell ref="AF17:AF18"/>
    <mergeCell ref="AG17:AG18"/>
    <mergeCell ref="AH17:AH18"/>
    <mergeCell ref="AI17:AI18"/>
    <mergeCell ref="AJ17:AJ18"/>
    <mergeCell ref="AK17:AK18"/>
    <mergeCell ref="AL17:AL18"/>
    <mergeCell ref="AM17:AM18"/>
    <mergeCell ref="AN17:AN18"/>
    <mergeCell ref="AO17:AO18"/>
    <mergeCell ref="AZ17:AZ18"/>
    <mergeCell ref="BA17:BA18"/>
    <mergeCell ref="BB17:BB18"/>
    <mergeCell ref="BC17:BC18"/>
    <mergeCell ref="BC15:BC16"/>
    <mergeCell ref="BA15:BA16"/>
    <mergeCell ref="AP17:AP18"/>
    <mergeCell ref="AQ17:AQ18"/>
    <mergeCell ref="AR17:AR18"/>
    <mergeCell ref="DO20:DP21"/>
    <mergeCell ref="BZ20:CC21"/>
    <mergeCell ref="CE20:CF21"/>
    <mergeCell ref="CP20:CT21"/>
    <mergeCell ref="CU20:CW21"/>
    <mergeCell ref="DL20:DN21"/>
    <mergeCell ref="AC23:AC24"/>
    <mergeCell ref="AD23:AD24"/>
    <mergeCell ref="BY19:BZ19"/>
    <mergeCell ref="AE21:AG22"/>
    <mergeCell ref="AH21:AJ22"/>
    <mergeCell ref="AK21:AM22"/>
    <mergeCell ref="AN21:AP22"/>
    <mergeCell ref="AQ21:AS22"/>
    <mergeCell ref="AT21:AV22"/>
    <mergeCell ref="BA23:BA24"/>
    <mergeCell ref="BB23:BB24"/>
    <mergeCell ref="AN23:AN24"/>
    <mergeCell ref="AO23:AO24"/>
    <mergeCell ref="CD22:CE22"/>
    <mergeCell ref="CH22:CT22"/>
    <mergeCell ref="CZ22:DA22"/>
    <mergeCell ref="DD22:DP22"/>
    <mergeCell ref="BE20:BE22"/>
    <mergeCell ref="AW20:AY20"/>
    <mergeCell ref="AW21:AY22"/>
    <mergeCell ref="BD20:BD22"/>
    <mergeCell ref="AC20:AD22"/>
    <mergeCell ref="AE20:AG20"/>
    <mergeCell ref="AH20:AJ20"/>
    <mergeCell ref="AK20:AM20"/>
    <mergeCell ref="AN20:AP20"/>
    <mergeCell ref="AC25:AC26"/>
    <mergeCell ref="AD25:AD26"/>
    <mergeCell ref="AE25:AE26"/>
    <mergeCell ref="AF25:AF26"/>
    <mergeCell ref="AG25:AG26"/>
    <mergeCell ref="BC23:BC24"/>
    <mergeCell ref="BD23:BD24"/>
    <mergeCell ref="BE23:BE24"/>
    <mergeCell ref="BE25:BE26"/>
    <mergeCell ref="AT23:AT24"/>
    <mergeCell ref="AU23:AU24"/>
    <mergeCell ref="AV23:AV24"/>
    <mergeCell ref="AZ23:AZ24"/>
    <mergeCell ref="AP23:AP24"/>
    <mergeCell ref="AQ23:AQ24"/>
    <mergeCell ref="AR23:AR24"/>
    <mergeCell ref="AS23:AS24"/>
    <mergeCell ref="AE23:AG24"/>
    <mergeCell ref="AH23:AH24"/>
    <mergeCell ref="AI23:AI24"/>
    <mergeCell ref="AJ23:AJ24"/>
    <mergeCell ref="AK23:AK24"/>
    <mergeCell ref="AL23:AL24"/>
    <mergeCell ref="AM23:AM24"/>
    <mergeCell ref="AW23:AW24"/>
    <mergeCell ref="AX23:AX24"/>
    <mergeCell ref="AY23:AY24"/>
    <mergeCell ref="AV25:AV26"/>
    <mergeCell ref="AZ25:AZ26"/>
    <mergeCell ref="BA25:BA26"/>
    <mergeCell ref="BB25:BB26"/>
    <mergeCell ref="BC25:BC26"/>
    <mergeCell ref="BD25:BD26"/>
    <mergeCell ref="AP25:AP26"/>
    <mergeCell ref="AQ25:AQ26"/>
    <mergeCell ref="AR25:AR26"/>
    <mergeCell ref="AS25:AS26"/>
    <mergeCell ref="AT25:AT26"/>
    <mergeCell ref="AU25:AU26"/>
    <mergeCell ref="AH25:AJ26"/>
    <mergeCell ref="AK25:AK26"/>
    <mergeCell ref="AL25:AL26"/>
    <mergeCell ref="AM25:AM26"/>
    <mergeCell ref="AN25:AN26"/>
    <mergeCell ref="AO25:AO26"/>
    <mergeCell ref="AW25:AW26"/>
    <mergeCell ref="AX25:AX26"/>
    <mergeCell ref="AY25:AY26"/>
    <mergeCell ref="AZ27:AZ28"/>
    <mergeCell ref="BA27:BA28"/>
    <mergeCell ref="BB27:BB28"/>
    <mergeCell ref="AN27:AN28"/>
    <mergeCell ref="AO27:AO28"/>
    <mergeCell ref="AP27:AP28"/>
    <mergeCell ref="AQ27:AQ28"/>
    <mergeCell ref="AR27:AR28"/>
    <mergeCell ref="AS27:AS28"/>
    <mergeCell ref="AO31:AO32"/>
    <mergeCell ref="AZ29:AZ30"/>
    <mergeCell ref="AQ29:AQ30"/>
    <mergeCell ref="AR29:AR30"/>
    <mergeCell ref="AS29:AS30"/>
    <mergeCell ref="AT29:AT30"/>
    <mergeCell ref="AU29:AU30"/>
    <mergeCell ref="AW29:AW30"/>
    <mergeCell ref="AX29:AX30"/>
    <mergeCell ref="AY29:AY30"/>
    <mergeCell ref="AC27:AC28"/>
    <mergeCell ref="AD27:AD28"/>
    <mergeCell ref="AE27:AE28"/>
    <mergeCell ref="AF27:AF28"/>
    <mergeCell ref="AG27:AG28"/>
    <mergeCell ref="AH27:AH28"/>
    <mergeCell ref="AI27:AI28"/>
    <mergeCell ref="AJ27:AJ28"/>
    <mergeCell ref="AK27:AM28"/>
    <mergeCell ref="AJ31:AJ32"/>
    <mergeCell ref="AK31:AK32"/>
    <mergeCell ref="AL31:AL32"/>
    <mergeCell ref="AM31:AM32"/>
    <mergeCell ref="AN31:AN32"/>
    <mergeCell ref="AC31:AC32"/>
    <mergeCell ref="AD31:AD32"/>
    <mergeCell ref="AI29:AI30"/>
    <mergeCell ref="AJ29:AJ30"/>
    <mergeCell ref="AW27:AW28"/>
    <mergeCell ref="AX27:AX28"/>
    <mergeCell ref="AY27:AY28"/>
    <mergeCell ref="AV29:AV30"/>
    <mergeCell ref="DD31:DP31"/>
    <mergeCell ref="BC33:BC34"/>
    <mergeCell ref="BD33:BD34"/>
    <mergeCell ref="BE33:BE34"/>
    <mergeCell ref="CD31:CE31"/>
    <mergeCell ref="CH31:CT31"/>
    <mergeCell ref="CZ31:DA31"/>
    <mergeCell ref="AR33:AR34"/>
    <mergeCell ref="AS33:AS34"/>
    <mergeCell ref="AP31:AP32"/>
    <mergeCell ref="AQ31:AS32"/>
    <mergeCell ref="CE29:CF30"/>
    <mergeCell ref="CP29:CT30"/>
    <mergeCell ref="CU29:CW30"/>
    <mergeCell ref="DO29:DP30"/>
    <mergeCell ref="BA31:BA32"/>
    <mergeCell ref="BB31:BB32"/>
    <mergeCell ref="BC31:BC32"/>
    <mergeCell ref="BD31:BD32"/>
    <mergeCell ref="BE31:BE32"/>
    <mergeCell ref="BZ29:CC30"/>
    <mergeCell ref="BA29:BA30"/>
    <mergeCell ref="BB29:BB30"/>
    <mergeCell ref="BC29:BC30"/>
    <mergeCell ref="BD29:BD30"/>
    <mergeCell ref="BE29:BE30"/>
    <mergeCell ref="DL29:DN30"/>
    <mergeCell ref="BY28:BZ28"/>
    <mergeCell ref="AK29:AK30"/>
    <mergeCell ref="AL29:AL30"/>
    <mergeCell ref="AM29:AM30"/>
    <mergeCell ref="AN29:AP30"/>
    <mergeCell ref="AC29:AC30"/>
    <mergeCell ref="AD29:AD30"/>
    <mergeCell ref="AE29:AE30"/>
    <mergeCell ref="AF29:AF30"/>
    <mergeCell ref="AG29:AG30"/>
    <mergeCell ref="AH29:AH30"/>
    <mergeCell ref="CE38:CF39"/>
    <mergeCell ref="DD40:DP40"/>
    <mergeCell ref="AW35:AY36"/>
    <mergeCell ref="AZ35:AZ36"/>
    <mergeCell ref="BA35:BA36"/>
    <mergeCell ref="BB35:BB36"/>
    <mergeCell ref="BC35:BC36"/>
    <mergeCell ref="BD35:BD36"/>
    <mergeCell ref="AE31:AE32"/>
    <mergeCell ref="AF31:AF32"/>
    <mergeCell ref="AG31:AG32"/>
    <mergeCell ref="AH31:AH32"/>
    <mergeCell ref="AI31:AI32"/>
    <mergeCell ref="AZ31:AZ32"/>
    <mergeCell ref="AW38:AY38"/>
    <mergeCell ref="AW39:AY40"/>
    <mergeCell ref="AE39:AG40"/>
    <mergeCell ref="AH39:AJ40"/>
    <mergeCell ref="AK39:AM40"/>
    <mergeCell ref="AN39:AP40"/>
    <mergeCell ref="AQ39:AS40"/>
    <mergeCell ref="AT39:AV40"/>
    <mergeCell ref="AW31:AW32"/>
    <mergeCell ref="AX31:AX32"/>
    <mergeCell ref="AY31:AY32"/>
    <mergeCell ref="AR35:AR36"/>
    <mergeCell ref="AS35:AS36"/>
    <mergeCell ref="BB33:BB34"/>
    <mergeCell ref="AL33:AL34"/>
    <mergeCell ref="AL41:AL42"/>
    <mergeCell ref="AM41:AM42"/>
    <mergeCell ref="AN41:AN42"/>
    <mergeCell ref="AO41:AO42"/>
    <mergeCell ref="AN33:AN34"/>
    <mergeCell ref="AE38:AG38"/>
    <mergeCell ref="AH38:AJ38"/>
    <mergeCell ref="AK38:AM38"/>
    <mergeCell ref="BY37:BZ37"/>
    <mergeCell ref="AZ41:AZ42"/>
    <mergeCell ref="BA41:BA42"/>
    <mergeCell ref="BB41:BB42"/>
    <mergeCell ref="AQ41:AQ42"/>
    <mergeCell ref="AR41:AR42"/>
    <mergeCell ref="AS41:AS42"/>
    <mergeCell ref="AT41:AT42"/>
    <mergeCell ref="AU41:AU42"/>
    <mergeCell ref="AM33:AM34"/>
    <mergeCell ref="BC38:BC40"/>
    <mergeCell ref="BD38:BD40"/>
    <mergeCell ref="BE38:BE40"/>
    <mergeCell ref="AE33:AE34"/>
    <mergeCell ref="AO33:AO34"/>
    <mergeCell ref="AP33:AP34"/>
    <mergeCell ref="AQ33:AQ34"/>
    <mergeCell ref="AF33:AF34"/>
    <mergeCell ref="AG33:AG34"/>
    <mergeCell ref="AH33:AH34"/>
    <mergeCell ref="AI33:AI34"/>
    <mergeCell ref="AJ33:AJ34"/>
    <mergeCell ref="AK33:AK34"/>
    <mergeCell ref="DO38:DP39"/>
    <mergeCell ref="AC43:AC44"/>
    <mergeCell ref="AD43:AD44"/>
    <mergeCell ref="AE43:AE44"/>
    <mergeCell ref="AF43:AF44"/>
    <mergeCell ref="AG43:AG44"/>
    <mergeCell ref="AH43:AJ44"/>
    <mergeCell ref="BZ38:CC39"/>
    <mergeCell ref="AR45:AR46"/>
    <mergeCell ref="AV45:AV46"/>
    <mergeCell ref="AZ45:AZ46"/>
    <mergeCell ref="AT45:AT46"/>
    <mergeCell ref="AU45:AU46"/>
    <mergeCell ref="AH45:AH46"/>
    <mergeCell ref="AI45:AI46"/>
    <mergeCell ref="AJ45:AJ46"/>
    <mergeCell ref="AK45:AM46"/>
    <mergeCell ref="AN45:AN46"/>
    <mergeCell ref="AO45:AO46"/>
    <mergeCell ref="CD40:CE40"/>
    <mergeCell ref="BC41:BC42"/>
    <mergeCell ref="BD41:BD42"/>
    <mergeCell ref="BE41:BE42"/>
    <mergeCell ref="AC41:AC42"/>
    <mergeCell ref="AD41:AD42"/>
    <mergeCell ref="AK43:AK44"/>
    <mergeCell ref="AC38:AD40"/>
    <mergeCell ref="DL38:DN39"/>
    <mergeCell ref="AN38:AP38"/>
    <mergeCell ref="AQ38:AS38"/>
    <mergeCell ref="BC45:BC46"/>
    <mergeCell ref="BD45:BD46"/>
    <mergeCell ref="BE45:BE46"/>
    <mergeCell ref="BE47:BE48"/>
    <mergeCell ref="AV47:AV48"/>
    <mergeCell ref="AK47:AK48"/>
    <mergeCell ref="AL47:AL48"/>
    <mergeCell ref="BA45:BA46"/>
    <mergeCell ref="AP45:AP46"/>
    <mergeCell ref="AQ45:AQ46"/>
    <mergeCell ref="AX45:AX46"/>
    <mergeCell ref="AW45:AW46"/>
    <mergeCell ref="AS45:AS46"/>
    <mergeCell ref="AP43:AP44"/>
    <mergeCell ref="CP38:CT39"/>
    <mergeCell ref="CU38:CW39"/>
    <mergeCell ref="AV41:AV42"/>
    <mergeCell ref="AP41:AP42"/>
    <mergeCell ref="CH40:CT40"/>
    <mergeCell ref="AQ43:AQ44"/>
    <mergeCell ref="AU43:AU44"/>
    <mergeCell ref="AV43:AV44"/>
    <mergeCell ref="BC43:BC44"/>
    <mergeCell ref="AT38:AV38"/>
    <mergeCell ref="AZ38:BB40"/>
    <mergeCell ref="CZ40:DA40"/>
    <mergeCell ref="BD43:BD44"/>
    <mergeCell ref="BE43:BE44"/>
    <mergeCell ref="AZ43:AZ44"/>
    <mergeCell ref="BA43:BA44"/>
    <mergeCell ref="BB43:BB44"/>
    <mergeCell ref="AX41:AX42"/>
    <mergeCell ref="BC47:BC48"/>
    <mergeCell ref="BD47:BD48"/>
    <mergeCell ref="AS47:AS48"/>
    <mergeCell ref="AT47:AT48"/>
    <mergeCell ref="AR47:AR48"/>
    <mergeCell ref="AX49:AX50"/>
    <mergeCell ref="AY49:AY50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C45:AC46"/>
    <mergeCell ref="AD45:AD46"/>
    <mergeCell ref="AE45:AE46"/>
    <mergeCell ref="AF45:AF46"/>
    <mergeCell ref="AG45:AG46"/>
    <mergeCell ref="AR43:AR44"/>
    <mergeCell ref="AS43:AS44"/>
    <mergeCell ref="AT43:AT44"/>
    <mergeCell ref="AL43:AL44"/>
    <mergeCell ref="AM43:AM44"/>
    <mergeCell ref="AN43:AN44"/>
    <mergeCell ref="BY46:BZ46"/>
    <mergeCell ref="AC51:AC52"/>
    <mergeCell ref="AD51:AD52"/>
    <mergeCell ref="AE51:AE52"/>
    <mergeCell ref="AF51:AF52"/>
    <mergeCell ref="AG51:AG52"/>
    <mergeCell ref="AZ49:AZ50"/>
    <mergeCell ref="BA49:BA50"/>
    <mergeCell ref="BB49:BB50"/>
    <mergeCell ref="BC49:BC50"/>
    <mergeCell ref="BD49:BD50"/>
    <mergeCell ref="AQ49:AS50"/>
    <mergeCell ref="AT49:AT50"/>
    <mergeCell ref="AU49:AU50"/>
    <mergeCell ref="AV49:AV50"/>
    <mergeCell ref="AK49:AK50"/>
    <mergeCell ref="BE49:BE50"/>
    <mergeCell ref="AU47:AU48"/>
    <mergeCell ref="AM47:AM48"/>
    <mergeCell ref="AN47:AP48"/>
    <mergeCell ref="AQ47:AQ48"/>
    <mergeCell ref="BE51:BE52"/>
    <mergeCell ref="BZ47:CC48"/>
    <mergeCell ref="AL49:AL50"/>
    <mergeCell ref="AM49:AM50"/>
    <mergeCell ref="AN49:AN50"/>
    <mergeCell ref="AS51:AS52"/>
    <mergeCell ref="AZ51:AZ52"/>
    <mergeCell ref="BA51:BA52"/>
    <mergeCell ref="AN51:AN52"/>
    <mergeCell ref="AO51:AO52"/>
    <mergeCell ref="AP51:AP52"/>
    <mergeCell ref="AU61:AU62"/>
    <mergeCell ref="AV61:AV62"/>
    <mergeCell ref="AZ59:AZ60"/>
    <mergeCell ref="BA59:BA60"/>
    <mergeCell ref="BB59:BB60"/>
    <mergeCell ref="CP47:CT48"/>
    <mergeCell ref="CU47:CW48"/>
    <mergeCell ref="DL47:DN48"/>
    <mergeCell ref="DO47:DP48"/>
    <mergeCell ref="AE57:AG58"/>
    <mergeCell ref="AH57:AJ58"/>
    <mergeCell ref="AK57:AM58"/>
    <mergeCell ref="AN57:AP58"/>
    <mergeCell ref="AQ57:AS58"/>
    <mergeCell ref="AT57:AV58"/>
    <mergeCell ref="AT56:AV56"/>
    <mergeCell ref="AZ56:BB58"/>
    <mergeCell ref="BC56:BC58"/>
    <mergeCell ref="BD56:BD58"/>
    <mergeCell ref="BE56:BE58"/>
    <mergeCell ref="BB51:BB52"/>
    <mergeCell ref="BC51:BC52"/>
    <mergeCell ref="BD51:BD52"/>
    <mergeCell ref="CE47:CF48"/>
    <mergeCell ref="AT51:AV52"/>
    <mergeCell ref="AP53:AP54"/>
    <mergeCell ref="AQ53:AQ54"/>
    <mergeCell ref="AR53:AR54"/>
    <mergeCell ref="AM53:AM54"/>
    <mergeCell ref="AN53:AN54"/>
    <mergeCell ref="AO53:AO54"/>
    <mergeCell ref="BZ56:CC57"/>
    <mergeCell ref="AK61:AK62"/>
    <mergeCell ref="AL61:AL62"/>
    <mergeCell ref="AM61:AM62"/>
    <mergeCell ref="AJ59:AJ60"/>
    <mergeCell ref="AK59:AK60"/>
    <mergeCell ref="AL59:AL60"/>
    <mergeCell ref="AM59:AM60"/>
    <mergeCell ref="AN61:AN62"/>
    <mergeCell ref="AO61:AO62"/>
    <mergeCell ref="AI53:AI54"/>
    <mergeCell ref="AJ53:AJ54"/>
    <mergeCell ref="AK53:AK54"/>
    <mergeCell ref="AL53:AL54"/>
    <mergeCell ref="AD49:AD50"/>
    <mergeCell ref="AE49:AE50"/>
    <mergeCell ref="AF49:AF50"/>
    <mergeCell ref="AG49:AG50"/>
    <mergeCell ref="AH49:AH50"/>
    <mergeCell ref="AI49:AI50"/>
    <mergeCell ref="AJ49:AJ50"/>
    <mergeCell ref="CD49:CE49"/>
    <mergeCell ref="CH49:CT49"/>
    <mergeCell ref="AH51:AH52"/>
    <mergeCell ref="AI51:AI52"/>
    <mergeCell ref="AJ51:AJ52"/>
    <mergeCell ref="AK51:AK52"/>
    <mergeCell ref="AL51:AL52"/>
    <mergeCell ref="AM51:AM52"/>
    <mergeCell ref="AO49:AO50"/>
    <mergeCell ref="AP49:AP50"/>
    <mergeCell ref="DL56:DN57"/>
    <mergeCell ref="BY55:BZ55"/>
    <mergeCell ref="CZ58:DA58"/>
    <mergeCell ref="DD58:DP58"/>
    <mergeCell ref="AW51:AW52"/>
    <mergeCell ref="AX51:AX52"/>
    <mergeCell ref="AY51:AY52"/>
    <mergeCell ref="AT53:AT54"/>
    <mergeCell ref="AU53:AU54"/>
    <mergeCell ref="AV53:AV54"/>
    <mergeCell ref="AR51:AR52"/>
    <mergeCell ref="BD53:BD54"/>
    <mergeCell ref="BE53:BE54"/>
    <mergeCell ref="BC53:BC54"/>
    <mergeCell ref="CZ49:DA49"/>
    <mergeCell ref="DD49:DP49"/>
    <mergeCell ref="CE56:CF57"/>
    <mergeCell ref="CP56:CT57"/>
    <mergeCell ref="CU56:CW57"/>
    <mergeCell ref="AS53:AS54"/>
    <mergeCell ref="AW53:AY54"/>
    <mergeCell ref="AE63:AE64"/>
    <mergeCell ref="AF63:AF64"/>
    <mergeCell ref="AG63:AG64"/>
    <mergeCell ref="AH63:AH64"/>
    <mergeCell ref="AI63:AI64"/>
    <mergeCell ref="AJ63:AJ64"/>
    <mergeCell ref="CD58:CE58"/>
    <mergeCell ref="CH58:CT58"/>
    <mergeCell ref="AC56:AD58"/>
    <mergeCell ref="AE56:AG56"/>
    <mergeCell ref="AH56:AJ56"/>
    <mergeCell ref="AK56:AM56"/>
    <mergeCell ref="AN56:AP56"/>
    <mergeCell ref="AQ56:AS56"/>
    <mergeCell ref="AC59:AC60"/>
    <mergeCell ref="AN59:AN60"/>
    <mergeCell ref="AO59:AO60"/>
    <mergeCell ref="AP59:AP60"/>
    <mergeCell ref="AQ59:AQ60"/>
    <mergeCell ref="AR59:AR60"/>
    <mergeCell ref="AS59:AS60"/>
    <mergeCell ref="AQ63:AQ64"/>
    <mergeCell ref="AR63:AR64"/>
    <mergeCell ref="AU59:AU60"/>
    <mergeCell ref="AV59:AV60"/>
    <mergeCell ref="AT61:AT62"/>
    <mergeCell ref="BC59:BC60"/>
    <mergeCell ref="AH59:AH60"/>
    <mergeCell ref="AI59:AI60"/>
    <mergeCell ref="AD61:AD62"/>
    <mergeCell ref="AE61:AE62"/>
    <mergeCell ref="AF61:AF62"/>
    <mergeCell ref="AD59:AD60"/>
    <mergeCell ref="AE59:AG60"/>
    <mergeCell ref="DO56:DP57"/>
    <mergeCell ref="AC61:AC62"/>
    <mergeCell ref="AZ61:AZ62"/>
    <mergeCell ref="BA61:BA62"/>
    <mergeCell ref="BB61:BB62"/>
    <mergeCell ref="BC61:BC62"/>
    <mergeCell ref="BD61:BD62"/>
    <mergeCell ref="BE61:BE62"/>
    <mergeCell ref="AZ63:AZ64"/>
    <mergeCell ref="AS63:AS64"/>
    <mergeCell ref="AT63:AT64"/>
    <mergeCell ref="AU63:AU64"/>
    <mergeCell ref="AV63:AV64"/>
    <mergeCell ref="AK63:AM64"/>
    <mergeCell ref="AN63:AN64"/>
    <mergeCell ref="AO63:AO64"/>
    <mergeCell ref="AP63:AP64"/>
    <mergeCell ref="BD59:BD60"/>
    <mergeCell ref="BE59:BE60"/>
    <mergeCell ref="AT59:AT60"/>
    <mergeCell ref="BA63:BA64"/>
    <mergeCell ref="BB63:BB64"/>
    <mergeCell ref="BC63:BC64"/>
    <mergeCell ref="BD63:BD64"/>
    <mergeCell ref="BE63:BE64"/>
    <mergeCell ref="AS61:AS62"/>
    <mergeCell ref="BY64:BZ64"/>
    <mergeCell ref="AP61:AP62"/>
    <mergeCell ref="AC63:AC64"/>
    <mergeCell ref="AD63:AD64"/>
    <mergeCell ref="AQ61:AQ62"/>
    <mergeCell ref="AR61:AR62"/>
    <mergeCell ref="AG67:AG68"/>
    <mergeCell ref="AH67:AH68"/>
    <mergeCell ref="AI67:AI68"/>
    <mergeCell ref="AJ67:AJ68"/>
    <mergeCell ref="BE69:BE70"/>
    <mergeCell ref="AJ69:AJ70"/>
    <mergeCell ref="AK69:AK70"/>
    <mergeCell ref="AL69:AL70"/>
    <mergeCell ref="AM69:AM70"/>
    <mergeCell ref="AH65:AH66"/>
    <mergeCell ref="AI65:AI66"/>
    <mergeCell ref="AJ65:AJ66"/>
    <mergeCell ref="AK65:AK66"/>
    <mergeCell ref="AL65:AL66"/>
    <mergeCell ref="AM65:AM66"/>
    <mergeCell ref="AQ65:AQ66"/>
    <mergeCell ref="AR65:AR66"/>
    <mergeCell ref="AS65:AS66"/>
    <mergeCell ref="AT65:AT66"/>
    <mergeCell ref="AU65:AU66"/>
    <mergeCell ref="BB65:BB66"/>
    <mergeCell ref="AZ69:AZ70"/>
    <mergeCell ref="BA69:BA70"/>
    <mergeCell ref="BB69:BB70"/>
    <mergeCell ref="BC69:BC70"/>
    <mergeCell ref="BC65:BC66"/>
    <mergeCell ref="AN69:AN70"/>
    <mergeCell ref="AO69:AO70"/>
    <mergeCell ref="AG61:AG62"/>
    <mergeCell ref="AH61:AJ62"/>
    <mergeCell ref="AE69:AE70"/>
    <mergeCell ref="AF69:AF70"/>
    <mergeCell ref="AG69:AG70"/>
    <mergeCell ref="AH69:AH70"/>
    <mergeCell ref="AI69:AI70"/>
    <mergeCell ref="AK67:AK68"/>
    <mergeCell ref="AL67:AL68"/>
    <mergeCell ref="AM67:AM68"/>
    <mergeCell ref="AN67:AN68"/>
    <mergeCell ref="AO67:AO68"/>
    <mergeCell ref="AQ69:AQ70"/>
    <mergeCell ref="AR69:AR70"/>
    <mergeCell ref="AS69:AS70"/>
    <mergeCell ref="CE83:CF84"/>
    <mergeCell ref="CP83:CT84"/>
    <mergeCell ref="BD65:BD66"/>
    <mergeCell ref="BE65:BE66"/>
    <mergeCell ref="BE67:BE68"/>
    <mergeCell ref="BD69:BD70"/>
    <mergeCell ref="AV65:AV66"/>
    <mergeCell ref="AZ65:AZ66"/>
    <mergeCell ref="BA65:BA66"/>
    <mergeCell ref="AP67:AP68"/>
    <mergeCell ref="AF65:AF66"/>
    <mergeCell ref="AG65:AG66"/>
    <mergeCell ref="AN65:AP66"/>
    <mergeCell ref="AZ67:AZ68"/>
    <mergeCell ref="BA67:BA68"/>
    <mergeCell ref="BB67:BB68"/>
    <mergeCell ref="BC67:BC68"/>
    <mergeCell ref="BD67:BD68"/>
    <mergeCell ref="AQ67:AS68"/>
    <mergeCell ref="CU83:CW84"/>
    <mergeCell ref="DL83:DN84"/>
    <mergeCell ref="CD76:CE76"/>
    <mergeCell ref="CD85:CE85"/>
    <mergeCell ref="CH85:CT85"/>
    <mergeCell ref="CZ85:DA85"/>
    <mergeCell ref="DD85:DP85"/>
    <mergeCell ref="AC65:AC66"/>
    <mergeCell ref="AD65:AD66"/>
    <mergeCell ref="AE65:AE66"/>
    <mergeCell ref="AP69:AP70"/>
    <mergeCell ref="CU74:CW75"/>
    <mergeCell ref="DL74:DN75"/>
    <mergeCell ref="DO74:DP75"/>
    <mergeCell ref="BZ74:CC75"/>
    <mergeCell ref="CD67:CE67"/>
    <mergeCell ref="CH67:CT67"/>
    <mergeCell ref="CZ67:DA67"/>
    <mergeCell ref="AT69:AV70"/>
    <mergeCell ref="DO65:DP66"/>
    <mergeCell ref="BZ65:CC66"/>
    <mergeCell ref="CE65:CF66"/>
    <mergeCell ref="CP65:CT66"/>
    <mergeCell ref="CU65:CW66"/>
    <mergeCell ref="DL65:DN66"/>
    <mergeCell ref="DD67:DP67"/>
    <mergeCell ref="AC67:AC68"/>
    <mergeCell ref="AD67:AD68"/>
    <mergeCell ref="AE67:AE68"/>
    <mergeCell ref="AF67:AF68"/>
    <mergeCell ref="AC69:AC70"/>
    <mergeCell ref="AD69:AD70"/>
    <mergeCell ref="BZ111:CC112"/>
    <mergeCell ref="CU111:CW112"/>
    <mergeCell ref="DL111:DN112"/>
    <mergeCell ref="DO111:DP112"/>
    <mergeCell ref="CE111:CF112"/>
    <mergeCell ref="CP111:CT112"/>
    <mergeCell ref="CE120:CF121"/>
    <mergeCell ref="CP120:CT121"/>
    <mergeCell ref="DO102:DP103"/>
    <mergeCell ref="CD104:CE104"/>
    <mergeCell ref="CH104:CT104"/>
    <mergeCell ref="CZ104:DA104"/>
    <mergeCell ref="DD104:DP104"/>
    <mergeCell ref="BY110:BZ110"/>
    <mergeCell ref="DO83:DP84"/>
    <mergeCell ref="BY73:BZ73"/>
    <mergeCell ref="CZ95:DA95"/>
    <mergeCell ref="DD95:DP95"/>
    <mergeCell ref="BY101:BZ101"/>
    <mergeCell ref="BZ102:CC103"/>
    <mergeCell ref="CU102:CW103"/>
    <mergeCell ref="DL102:DN103"/>
    <mergeCell ref="BZ93:CC94"/>
    <mergeCell ref="CU93:CW94"/>
    <mergeCell ref="DL93:DN94"/>
    <mergeCell ref="DO93:DP94"/>
    <mergeCell ref="BY92:BZ92"/>
    <mergeCell ref="CH76:CT76"/>
    <mergeCell ref="CZ76:DA76"/>
    <mergeCell ref="DD76:DP76"/>
    <mergeCell ref="BY82:BZ82"/>
    <mergeCell ref="BZ83:CC84"/>
    <mergeCell ref="BZ129:CC130"/>
    <mergeCell ref="CU129:CW130"/>
    <mergeCell ref="DL129:DN130"/>
    <mergeCell ref="DO129:DP130"/>
    <mergeCell ref="CE129:CF130"/>
    <mergeCell ref="CP129:CT130"/>
    <mergeCell ref="CE138:CF139"/>
    <mergeCell ref="CP138:CT139"/>
    <mergeCell ref="DO120:DP121"/>
    <mergeCell ref="CD122:CE122"/>
    <mergeCell ref="CH122:CT122"/>
    <mergeCell ref="CZ122:DA122"/>
    <mergeCell ref="DD122:DP122"/>
    <mergeCell ref="BY128:BZ128"/>
    <mergeCell ref="CD113:CE113"/>
    <mergeCell ref="CH113:CT113"/>
    <mergeCell ref="CZ113:DA113"/>
    <mergeCell ref="DD113:DP113"/>
    <mergeCell ref="BY119:BZ119"/>
    <mergeCell ref="BZ120:CC121"/>
    <mergeCell ref="CU120:CW121"/>
    <mergeCell ref="DL120:DN121"/>
    <mergeCell ref="BZ147:CC148"/>
    <mergeCell ref="CU147:CW148"/>
    <mergeCell ref="DL147:DN148"/>
    <mergeCell ref="DO147:DP148"/>
    <mergeCell ref="CE147:CF148"/>
    <mergeCell ref="CP147:CT148"/>
    <mergeCell ref="CE156:CF157"/>
    <mergeCell ref="CP156:CT157"/>
    <mergeCell ref="DO138:DP139"/>
    <mergeCell ref="CD140:CE140"/>
    <mergeCell ref="CH140:CT140"/>
    <mergeCell ref="CZ140:DA140"/>
    <mergeCell ref="DD140:DP140"/>
    <mergeCell ref="BY146:BZ146"/>
    <mergeCell ref="CD131:CE131"/>
    <mergeCell ref="CH131:CT131"/>
    <mergeCell ref="CZ131:DA131"/>
    <mergeCell ref="DD131:DP131"/>
    <mergeCell ref="BY137:BZ137"/>
    <mergeCell ref="BZ138:CC139"/>
    <mergeCell ref="CU138:CW139"/>
    <mergeCell ref="DL138:DN139"/>
    <mergeCell ref="BZ165:CC166"/>
    <mergeCell ref="CU165:CW166"/>
    <mergeCell ref="DL165:DN166"/>
    <mergeCell ref="DO165:DP166"/>
    <mergeCell ref="CE165:CF166"/>
    <mergeCell ref="CP165:CT166"/>
    <mergeCell ref="CE174:CF175"/>
    <mergeCell ref="CP174:CT175"/>
    <mergeCell ref="DO156:DP157"/>
    <mergeCell ref="CD158:CE158"/>
    <mergeCell ref="CH158:CT158"/>
    <mergeCell ref="CZ158:DA158"/>
    <mergeCell ref="DD158:DP158"/>
    <mergeCell ref="BY164:BZ164"/>
    <mergeCell ref="CD149:CE149"/>
    <mergeCell ref="CH149:CT149"/>
    <mergeCell ref="CZ149:DA149"/>
    <mergeCell ref="DD149:DP149"/>
    <mergeCell ref="BY155:BZ155"/>
    <mergeCell ref="BZ156:CC157"/>
    <mergeCell ref="CU156:CW157"/>
    <mergeCell ref="DL156:DN157"/>
    <mergeCell ref="BZ184:CC185"/>
    <mergeCell ref="CU184:CW185"/>
    <mergeCell ref="DL184:DN185"/>
    <mergeCell ref="DO184:DP185"/>
    <mergeCell ref="CE184:CF185"/>
    <mergeCell ref="CP184:CT185"/>
    <mergeCell ref="CE193:CF194"/>
    <mergeCell ref="CP193:CT194"/>
    <mergeCell ref="DO174:DP175"/>
    <mergeCell ref="CD176:CE176"/>
    <mergeCell ref="CH176:CT176"/>
    <mergeCell ref="CZ176:DA176"/>
    <mergeCell ref="DD176:DP176"/>
    <mergeCell ref="BY183:BZ183"/>
    <mergeCell ref="CD167:CE167"/>
    <mergeCell ref="CH167:CT167"/>
    <mergeCell ref="CZ167:DA167"/>
    <mergeCell ref="DD167:DP167"/>
    <mergeCell ref="BY173:BZ173"/>
    <mergeCell ref="BZ174:CC175"/>
    <mergeCell ref="CU174:CW175"/>
    <mergeCell ref="DL174:DN175"/>
    <mergeCell ref="BZ202:CC203"/>
    <mergeCell ref="CU202:CW203"/>
    <mergeCell ref="DL202:DN203"/>
    <mergeCell ref="DO202:DP203"/>
    <mergeCell ref="CE202:CF203"/>
    <mergeCell ref="CP202:CT203"/>
    <mergeCell ref="CE211:CF212"/>
    <mergeCell ref="CP211:CT212"/>
    <mergeCell ref="DO193:DP194"/>
    <mergeCell ref="CD195:CE195"/>
    <mergeCell ref="CH195:CT195"/>
    <mergeCell ref="CZ195:DA195"/>
    <mergeCell ref="DD195:DP195"/>
    <mergeCell ref="BY201:BZ201"/>
    <mergeCell ref="CD186:CE186"/>
    <mergeCell ref="CH186:CT186"/>
    <mergeCell ref="CZ186:DA186"/>
    <mergeCell ref="DD186:DP186"/>
    <mergeCell ref="BY192:BZ192"/>
    <mergeCell ref="BZ193:CC194"/>
    <mergeCell ref="CU193:CW194"/>
    <mergeCell ref="DL193:DN194"/>
    <mergeCell ref="BZ220:CC221"/>
    <mergeCell ref="CU220:CW221"/>
    <mergeCell ref="DL220:DN221"/>
    <mergeCell ref="DO220:DP221"/>
    <mergeCell ref="CE220:CF221"/>
    <mergeCell ref="CP220:CT221"/>
    <mergeCell ref="CE229:CF230"/>
    <mergeCell ref="CP229:CT230"/>
    <mergeCell ref="DO211:DP212"/>
    <mergeCell ref="CD213:CE213"/>
    <mergeCell ref="CH213:CT213"/>
    <mergeCell ref="CZ213:DA213"/>
    <mergeCell ref="DD213:DP213"/>
    <mergeCell ref="BY219:BZ219"/>
    <mergeCell ref="CD204:CE204"/>
    <mergeCell ref="CH204:CT204"/>
    <mergeCell ref="CZ204:DA204"/>
    <mergeCell ref="DD204:DP204"/>
    <mergeCell ref="BY210:BZ210"/>
    <mergeCell ref="BZ211:CC212"/>
    <mergeCell ref="CU211:CW212"/>
    <mergeCell ref="DL211:DN212"/>
    <mergeCell ref="BZ238:CC239"/>
    <mergeCell ref="CU238:CW239"/>
    <mergeCell ref="DL238:DN239"/>
    <mergeCell ref="DO238:DP239"/>
    <mergeCell ref="CE238:CF239"/>
    <mergeCell ref="CP238:CT239"/>
    <mergeCell ref="CE247:CF248"/>
    <mergeCell ref="CP247:CT248"/>
    <mergeCell ref="DO229:DP230"/>
    <mergeCell ref="CD231:CE231"/>
    <mergeCell ref="CH231:CT231"/>
    <mergeCell ref="CZ231:DA231"/>
    <mergeCell ref="DD231:DP231"/>
    <mergeCell ref="BY237:BZ237"/>
    <mergeCell ref="CD222:CE222"/>
    <mergeCell ref="CH222:CT222"/>
    <mergeCell ref="CZ222:DA222"/>
    <mergeCell ref="DD222:DP222"/>
    <mergeCell ref="BY228:BZ228"/>
    <mergeCell ref="BZ229:CC230"/>
    <mergeCell ref="CU229:CW230"/>
    <mergeCell ref="DL229:DN230"/>
    <mergeCell ref="BZ256:CC257"/>
    <mergeCell ref="CU256:CW257"/>
    <mergeCell ref="DL256:DN257"/>
    <mergeCell ref="DO256:DP257"/>
    <mergeCell ref="CE256:CF257"/>
    <mergeCell ref="CP256:CT257"/>
    <mergeCell ref="CE265:CF266"/>
    <mergeCell ref="CP265:CT266"/>
    <mergeCell ref="DO247:DP248"/>
    <mergeCell ref="CD249:CE249"/>
    <mergeCell ref="CH249:CT249"/>
    <mergeCell ref="CZ249:DA249"/>
    <mergeCell ref="DD249:DP249"/>
    <mergeCell ref="BY255:BZ255"/>
    <mergeCell ref="CD240:CE240"/>
    <mergeCell ref="CH240:CT240"/>
    <mergeCell ref="CZ240:DA240"/>
    <mergeCell ref="DD240:DP240"/>
    <mergeCell ref="BY246:BZ246"/>
    <mergeCell ref="BZ247:CC248"/>
    <mergeCell ref="CU247:CW248"/>
    <mergeCell ref="DL247:DN248"/>
    <mergeCell ref="BZ275:CC276"/>
    <mergeCell ref="CU275:CW276"/>
    <mergeCell ref="DL275:DN276"/>
    <mergeCell ref="DO275:DP276"/>
    <mergeCell ref="CE275:CF276"/>
    <mergeCell ref="CP275:CT276"/>
    <mergeCell ref="CE284:CF285"/>
    <mergeCell ref="CP284:CT285"/>
    <mergeCell ref="DO265:DP266"/>
    <mergeCell ref="CD267:CE267"/>
    <mergeCell ref="CH267:CT267"/>
    <mergeCell ref="CZ267:DA267"/>
    <mergeCell ref="DD267:DP267"/>
    <mergeCell ref="BY274:BZ274"/>
    <mergeCell ref="CD258:CE258"/>
    <mergeCell ref="CH258:CT258"/>
    <mergeCell ref="CZ258:DA258"/>
    <mergeCell ref="DD258:DP258"/>
    <mergeCell ref="BY264:BZ264"/>
    <mergeCell ref="BZ265:CC266"/>
    <mergeCell ref="CU265:CW266"/>
    <mergeCell ref="DL265:DN266"/>
    <mergeCell ref="BZ293:CC294"/>
    <mergeCell ref="CU293:CW294"/>
    <mergeCell ref="DL293:DN294"/>
    <mergeCell ref="DO293:DP294"/>
    <mergeCell ref="CE293:CF294"/>
    <mergeCell ref="CP293:CT294"/>
    <mergeCell ref="CE302:CF303"/>
    <mergeCell ref="CP302:CT303"/>
    <mergeCell ref="DO284:DP285"/>
    <mergeCell ref="CD286:CE286"/>
    <mergeCell ref="CH286:CT286"/>
    <mergeCell ref="CZ286:DA286"/>
    <mergeCell ref="DD286:DP286"/>
    <mergeCell ref="BY292:BZ292"/>
    <mergeCell ref="CD277:CE277"/>
    <mergeCell ref="CH277:CT277"/>
    <mergeCell ref="CZ277:DA277"/>
    <mergeCell ref="DD277:DP277"/>
    <mergeCell ref="BY283:BZ283"/>
    <mergeCell ref="BZ284:CC285"/>
    <mergeCell ref="CU284:CW285"/>
    <mergeCell ref="DL284:DN285"/>
    <mergeCell ref="BZ311:CC312"/>
    <mergeCell ref="CU311:CW312"/>
    <mergeCell ref="DL311:DN312"/>
    <mergeCell ref="DO311:DP312"/>
    <mergeCell ref="CE311:CF312"/>
    <mergeCell ref="CP311:CT312"/>
    <mergeCell ref="CE320:CF321"/>
    <mergeCell ref="CP320:CT321"/>
    <mergeCell ref="DO302:DP303"/>
    <mergeCell ref="CD304:CE304"/>
    <mergeCell ref="CH304:CT304"/>
    <mergeCell ref="CZ304:DA304"/>
    <mergeCell ref="DD304:DP304"/>
    <mergeCell ref="BY310:BZ310"/>
    <mergeCell ref="CD295:CE295"/>
    <mergeCell ref="CH295:CT295"/>
    <mergeCell ref="CZ295:DA295"/>
    <mergeCell ref="DD295:DP295"/>
    <mergeCell ref="BY301:BZ301"/>
    <mergeCell ref="BZ302:CC303"/>
    <mergeCell ref="CU302:CW303"/>
    <mergeCell ref="DL302:DN303"/>
    <mergeCell ref="BZ329:CC330"/>
    <mergeCell ref="CU329:CW330"/>
    <mergeCell ref="DL329:DN330"/>
    <mergeCell ref="DO329:DP330"/>
    <mergeCell ref="CE329:CF330"/>
    <mergeCell ref="CP329:CT330"/>
    <mergeCell ref="CE338:CF339"/>
    <mergeCell ref="CP338:CT339"/>
    <mergeCell ref="DO320:DP321"/>
    <mergeCell ref="CD322:CE322"/>
    <mergeCell ref="CH322:CT322"/>
    <mergeCell ref="CZ322:DA322"/>
    <mergeCell ref="DD322:DP322"/>
    <mergeCell ref="BY328:BZ328"/>
    <mergeCell ref="CD313:CE313"/>
    <mergeCell ref="CH313:CT313"/>
    <mergeCell ref="CZ313:DA313"/>
    <mergeCell ref="DD313:DP313"/>
    <mergeCell ref="BY319:BZ319"/>
    <mergeCell ref="BZ320:CC321"/>
    <mergeCell ref="CU320:CW321"/>
    <mergeCell ref="DL320:DN321"/>
    <mergeCell ref="BZ347:CC348"/>
    <mergeCell ref="CU347:CW348"/>
    <mergeCell ref="DL347:DN348"/>
    <mergeCell ref="DO347:DP348"/>
    <mergeCell ref="CE347:CF348"/>
    <mergeCell ref="CP347:CT348"/>
    <mergeCell ref="DO338:DP339"/>
    <mergeCell ref="CD340:CE340"/>
    <mergeCell ref="CH340:CT340"/>
    <mergeCell ref="CZ340:DA340"/>
    <mergeCell ref="DD340:DP340"/>
    <mergeCell ref="BY346:BZ346"/>
    <mergeCell ref="CD331:CE331"/>
    <mergeCell ref="CH331:CT331"/>
    <mergeCell ref="CZ331:DA331"/>
    <mergeCell ref="DD331:DP331"/>
    <mergeCell ref="BY337:BZ337"/>
    <mergeCell ref="BZ338:CC339"/>
    <mergeCell ref="CU338:CW339"/>
    <mergeCell ref="DL338:DN339"/>
    <mergeCell ref="DL366:DN367"/>
    <mergeCell ref="DO366:DP367"/>
    <mergeCell ref="DO356:DP357"/>
    <mergeCell ref="CD358:CE358"/>
    <mergeCell ref="CZ358:DA358"/>
    <mergeCell ref="BY365:BZ365"/>
    <mergeCell ref="CB370:CK370"/>
    <mergeCell ref="CB372:CK372"/>
    <mergeCell ref="CC374:CD375"/>
    <mergeCell ref="CE374:CJ374"/>
    <mergeCell ref="BZ375:CB375"/>
    <mergeCell ref="CS375:CT376"/>
    <mergeCell ref="CD386:CE386"/>
    <mergeCell ref="CZ386:DA386"/>
    <mergeCell ref="BY392:BZ392"/>
    <mergeCell ref="CD349:CE349"/>
    <mergeCell ref="CH349:CT349"/>
    <mergeCell ref="CZ349:DA349"/>
    <mergeCell ref="DD349:DP349"/>
    <mergeCell ref="BY355:BZ355"/>
    <mergeCell ref="CU356:CW357"/>
    <mergeCell ref="DL356:DN357"/>
    <mergeCell ref="CC392:CD393"/>
    <mergeCell ref="CE392:CJ392"/>
    <mergeCell ref="BZ393:CB393"/>
    <mergeCell ref="CS393:CT394"/>
    <mergeCell ref="DL393:DN394"/>
    <mergeCell ref="CU384:CW385"/>
    <mergeCell ref="DL384:DN385"/>
    <mergeCell ref="DO384:DP385"/>
    <mergeCell ref="DO375:DP376"/>
    <mergeCell ref="CD377:CE377"/>
    <mergeCell ref="CZ377:DA377"/>
    <mergeCell ref="BY383:BZ383"/>
    <mergeCell ref="CF377:CI377"/>
    <mergeCell ref="DB377:DE377"/>
    <mergeCell ref="CB379:CK379"/>
    <mergeCell ref="CB381:CK381"/>
    <mergeCell ref="CC383:CD384"/>
    <mergeCell ref="CE383:CJ383"/>
    <mergeCell ref="BZ384:CB384"/>
    <mergeCell ref="CS384:CT385"/>
    <mergeCell ref="CF386:CI386"/>
    <mergeCell ref="DB386:DE386"/>
    <mergeCell ref="DL375:DN376"/>
    <mergeCell ref="CA406:CD406"/>
    <mergeCell ref="CE406:CK406"/>
    <mergeCell ref="CF395:CI395"/>
    <mergeCell ref="DB395:DE395"/>
    <mergeCell ref="CC401:CD402"/>
    <mergeCell ref="CE401:CJ401"/>
    <mergeCell ref="BZ402:CB402"/>
    <mergeCell ref="CS402:CT403"/>
    <mergeCell ref="CF404:CI404"/>
    <mergeCell ref="DB404:DE404"/>
    <mergeCell ref="CU402:CW403"/>
    <mergeCell ref="DL402:DN403"/>
    <mergeCell ref="CU375:CW376"/>
    <mergeCell ref="CU393:CW394"/>
    <mergeCell ref="CD404:CE404"/>
    <mergeCell ref="CZ404:DA404"/>
    <mergeCell ref="CB388:CK388"/>
    <mergeCell ref="CB390:CK390"/>
    <mergeCell ref="CA397:CD397"/>
    <mergeCell ref="DO393:DP394"/>
    <mergeCell ref="CD395:CE395"/>
    <mergeCell ref="CZ395:DA395"/>
    <mergeCell ref="BY401:BZ401"/>
    <mergeCell ref="CC410:CD411"/>
    <mergeCell ref="CE410:CJ410"/>
    <mergeCell ref="BZ411:CB411"/>
    <mergeCell ref="CS411:CT412"/>
    <mergeCell ref="CA408:CD408"/>
    <mergeCell ref="CE408:CK408"/>
    <mergeCell ref="CD422:CE422"/>
    <mergeCell ref="CZ422:DA422"/>
    <mergeCell ref="CU429:CW430"/>
    <mergeCell ref="DL429:DN430"/>
    <mergeCell ref="CU420:CW421"/>
    <mergeCell ref="DL420:DN421"/>
    <mergeCell ref="DO420:DP421"/>
    <mergeCell ref="CS429:CT430"/>
    <mergeCell ref="DO411:DP412"/>
    <mergeCell ref="CD413:CE413"/>
    <mergeCell ref="CZ413:DA413"/>
    <mergeCell ref="BY419:BZ419"/>
    <mergeCell ref="CF413:CI413"/>
    <mergeCell ref="DB413:DE413"/>
    <mergeCell ref="CA415:CD415"/>
    <mergeCell ref="BY410:BZ410"/>
    <mergeCell ref="CU411:CW412"/>
    <mergeCell ref="CA399:CD399"/>
    <mergeCell ref="CE397:CK397"/>
    <mergeCell ref="CE399:CK399"/>
    <mergeCell ref="DO475:DP476"/>
    <mergeCell ref="DO466:DP467"/>
    <mergeCell ref="CD468:CE468"/>
    <mergeCell ref="CZ468:DA468"/>
    <mergeCell ref="CD459:CE459"/>
    <mergeCell ref="CZ459:DA459"/>
    <mergeCell ref="CU466:CW467"/>
    <mergeCell ref="DL466:DN467"/>
    <mergeCell ref="CU457:CW458"/>
    <mergeCell ref="DL457:DN458"/>
    <mergeCell ref="DO457:DP458"/>
    <mergeCell ref="CS457:CT458"/>
    <mergeCell ref="CU475:CW476"/>
    <mergeCell ref="CA424:CD424"/>
    <mergeCell ref="CE424:CK424"/>
    <mergeCell ref="CA426:CD426"/>
    <mergeCell ref="CE426:CK426"/>
    <mergeCell ref="DO447:DP448"/>
    <mergeCell ref="CD449:CE449"/>
    <mergeCell ref="CZ449:DA449"/>
    <mergeCell ref="CD440:CE440"/>
    <mergeCell ref="CZ440:DA440"/>
    <mergeCell ref="CU447:CW448"/>
    <mergeCell ref="DL447:DN448"/>
    <mergeCell ref="CU438:CW439"/>
    <mergeCell ref="DL438:DN439"/>
    <mergeCell ref="DO438:DP439"/>
    <mergeCell ref="CS438:CT439"/>
    <mergeCell ref="CS447:CT448"/>
    <mergeCell ref="CE453:CK453"/>
    <mergeCell ref="CA461:CD461"/>
    <mergeCell ref="CE461:CK461"/>
    <mergeCell ref="DO493:DP494"/>
    <mergeCell ref="DO484:DP485"/>
    <mergeCell ref="CD486:CE486"/>
    <mergeCell ref="CZ486:DA486"/>
    <mergeCell ref="CU484:CW485"/>
    <mergeCell ref="DL484:DN485"/>
    <mergeCell ref="DO520:DP521"/>
    <mergeCell ref="CD522:CE522"/>
    <mergeCell ref="CZ522:DA522"/>
    <mergeCell ref="BY528:BZ528"/>
    <mergeCell ref="CD513:CE513"/>
    <mergeCell ref="CZ513:DA513"/>
    <mergeCell ref="CU520:CW521"/>
    <mergeCell ref="DL520:DN521"/>
    <mergeCell ref="CU511:CW512"/>
    <mergeCell ref="DL511:DN512"/>
    <mergeCell ref="DO511:DP512"/>
    <mergeCell ref="DO502:DP503"/>
    <mergeCell ref="CD504:CE504"/>
    <mergeCell ref="CZ504:DA504"/>
    <mergeCell ref="CH522:CT522"/>
    <mergeCell ref="DD522:DP522"/>
    <mergeCell ref="CP502:CT503"/>
    <mergeCell ref="CH504:CT504"/>
    <mergeCell ref="DD504:DP504"/>
    <mergeCell ref="CD495:CE495"/>
    <mergeCell ref="CZ495:DA495"/>
    <mergeCell ref="DO538:DP539"/>
    <mergeCell ref="CD540:CE540"/>
    <mergeCell ref="CH540:CT540"/>
    <mergeCell ref="CZ540:DA540"/>
    <mergeCell ref="DD540:DP540"/>
    <mergeCell ref="CD531:CE531"/>
    <mergeCell ref="CH531:CT531"/>
    <mergeCell ref="CZ531:DA531"/>
    <mergeCell ref="DD531:DP531"/>
    <mergeCell ref="BY537:BZ537"/>
    <mergeCell ref="BZ538:CC539"/>
    <mergeCell ref="CU538:CW539"/>
    <mergeCell ref="DL538:DN539"/>
    <mergeCell ref="BZ529:CC530"/>
    <mergeCell ref="CU529:CW530"/>
    <mergeCell ref="DL529:DN530"/>
    <mergeCell ref="DO529:DP530"/>
    <mergeCell ref="CE529:CF530"/>
    <mergeCell ref="CP529:CT530"/>
    <mergeCell ref="CE538:CF539"/>
    <mergeCell ref="CP538:CT539"/>
    <mergeCell ref="AQ20:AS20"/>
    <mergeCell ref="AT20:AV20"/>
    <mergeCell ref="AZ20:BB22"/>
    <mergeCell ref="AS17:AS18"/>
    <mergeCell ref="AW17:AY18"/>
    <mergeCell ref="AQ51:AQ52"/>
    <mergeCell ref="BD17:BD18"/>
    <mergeCell ref="BE17:BE18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BE35:BE36"/>
    <mergeCell ref="AT33:AV34"/>
    <mergeCell ref="AZ33:AZ34"/>
    <mergeCell ref="BA33:BA34"/>
    <mergeCell ref="AT31:AT32"/>
    <mergeCell ref="AU31:AU32"/>
    <mergeCell ref="AV31:AV32"/>
    <mergeCell ref="AC33:AC34"/>
    <mergeCell ref="AD33:AD34"/>
    <mergeCell ref="AC53:AC54"/>
    <mergeCell ref="AD53:AD54"/>
    <mergeCell ref="AE53:AE54"/>
    <mergeCell ref="AF53:AF54"/>
    <mergeCell ref="AG53:AG54"/>
    <mergeCell ref="AH53:AH54"/>
    <mergeCell ref="AY45:AY46"/>
    <mergeCell ref="AW47:AW48"/>
    <mergeCell ref="AX47:AX48"/>
    <mergeCell ref="AY47:AY48"/>
    <mergeCell ref="AW49:AW50"/>
    <mergeCell ref="AC49:AC50"/>
    <mergeCell ref="AZ47:AZ48"/>
    <mergeCell ref="BA47:BA48"/>
    <mergeCell ref="BB47:BB48"/>
    <mergeCell ref="AE41:AG42"/>
    <mergeCell ref="AH41:AH42"/>
    <mergeCell ref="AI41:AI42"/>
    <mergeCell ref="AJ41:AJ42"/>
    <mergeCell ref="AY41:AY42"/>
    <mergeCell ref="AW43:AW44"/>
    <mergeCell ref="AX43:AX44"/>
    <mergeCell ref="AK41:AK42"/>
    <mergeCell ref="AO43:AO44"/>
    <mergeCell ref="AW41:AW42"/>
    <mergeCell ref="CE93:CF94"/>
    <mergeCell ref="CP93:CT94"/>
    <mergeCell ref="CE102:CF103"/>
    <mergeCell ref="CP102:CT103"/>
    <mergeCell ref="CD95:CE95"/>
    <mergeCell ref="CH95:CT95"/>
    <mergeCell ref="CE74:CF75"/>
    <mergeCell ref="CP74:CT75"/>
    <mergeCell ref="AZ53:AZ54"/>
    <mergeCell ref="BA53:BA54"/>
    <mergeCell ref="BB53:BB54"/>
    <mergeCell ref="AU17:AU18"/>
    <mergeCell ref="AV17:AV18"/>
    <mergeCell ref="AW33:AW34"/>
    <mergeCell ref="AX33:AX34"/>
    <mergeCell ref="AY33:AY34"/>
    <mergeCell ref="AT35:AT36"/>
    <mergeCell ref="AU35:AU36"/>
    <mergeCell ref="AV35:AV36"/>
    <mergeCell ref="AT17:AT18"/>
    <mergeCell ref="BB45:BB46"/>
    <mergeCell ref="AY43:AY44"/>
    <mergeCell ref="BC27:BC28"/>
    <mergeCell ref="BD27:BD28"/>
    <mergeCell ref="BE27:BE28"/>
    <mergeCell ref="AT27:AT28"/>
    <mergeCell ref="AU27:AU28"/>
    <mergeCell ref="AV27:AV28"/>
    <mergeCell ref="AT67:AT68"/>
    <mergeCell ref="AU67:AU68"/>
    <mergeCell ref="AV67:AV68"/>
    <mergeCell ref="AW56:AY70"/>
    <mergeCell ref="BY547:BZ547"/>
    <mergeCell ref="BZ548:CC549"/>
    <mergeCell ref="CE548:CF549"/>
    <mergeCell ref="CP548:CT549"/>
    <mergeCell ref="CU548:CW549"/>
    <mergeCell ref="DL548:DN549"/>
    <mergeCell ref="CU502:CW503"/>
    <mergeCell ref="DL502:DN503"/>
    <mergeCell ref="CU493:CW494"/>
    <mergeCell ref="DL493:DN494"/>
    <mergeCell ref="BY437:BZ437"/>
    <mergeCell ref="BY446:BZ446"/>
    <mergeCell ref="CA433:CD433"/>
    <mergeCell ref="CE433:CK433"/>
    <mergeCell ref="CA435:CD435"/>
    <mergeCell ref="CE435:CK435"/>
    <mergeCell ref="CA442:CD442"/>
    <mergeCell ref="CE442:CK442"/>
    <mergeCell ref="CA444:CD444"/>
    <mergeCell ref="CE444:CK444"/>
    <mergeCell ref="CA451:CD451"/>
    <mergeCell ref="CE451:CK451"/>
    <mergeCell ref="CA453:CD453"/>
    <mergeCell ref="DL475:DN476"/>
    <mergeCell ref="BY456:BZ456"/>
    <mergeCell ref="CA463:CD463"/>
    <mergeCell ref="CE463:CK463"/>
    <mergeCell ref="BY465:BZ465"/>
    <mergeCell ref="BZ466:CC467"/>
    <mergeCell ref="CE466:CF467"/>
    <mergeCell ref="CP466:CT467"/>
    <mergeCell ref="CH468:CT468"/>
    <mergeCell ref="DO548:DP549"/>
    <mergeCell ref="CD550:CE550"/>
    <mergeCell ref="CH550:CT550"/>
    <mergeCell ref="CZ550:DA550"/>
    <mergeCell ref="DD550:DP550"/>
    <mergeCell ref="BY556:BZ556"/>
    <mergeCell ref="BZ557:CC558"/>
    <mergeCell ref="CE557:CF558"/>
    <mergeCell ref="CP557:CT558"/>
    <mergeCell ref="CU557:CW558"/>
    <mergeCell ref="DL557:DN558"/>
    <mergeCell ref="DO557:DP558"/>
    <mergeCell ref="CD559:CE559"/>
    <mergeCell ref="CH559:CT559"/>
    <mergeCell ref="CZ559:DA559"/>
    <mergeCell ref="DD559:DP559"/>
    <mergeCell ref="BY565:BZ565"/>
    <mergeCell ref="BZ566:CC567"/>
    <mergeCell ref="CE566:CF567"/>
    <mergeCell ref="CP566:CT567"/>
    <mergeCell ref="CU566:CW567"/>
    <mergeCell ref="DL566:DN567"/>
    <mergeCell ref="DO566:DP567"/>
    <mergeCell ref="CD568:CE568"/>
    <mergeCell ref="CH568:CT568"/>
    <mergeCell ref="CZ568:DA568"/>
    <mergeCell ref="DD568:DP568"/>
    <mergeCell ref="BY574:BZ574"/>
    <mergeCell ref="BZ575:CC576"/>
    <mergeCell ref="CE575:CF576"/>
    <mergeCell ref="CP575:CT576"/>
    <mergeCell ref="CU575:CW576"/>
    <mergeCell ref="DL575:DN576"/>
    <mergeCell ref="DO575:DP576"/>
    <mergeCell ref="CD577:CE577"/>
    <mergeCell ref="CH577:CT577"/>
    <mergeCell ref="CZ577:DA577"/>
    <mergeCell ref="DD577:DP577"/>
    <mergeCell ref="BY583:BZ583"/>
    <mergeCell ref="BZ584:CC585"/>
    <mergeCell ref="CE584:CF585"/>
    <mergeCell ref="CP584:CT585"/>
    <mergeCell ref="CU584:CW585"/>
    <mergeCell ref="DL584:DN585"/>
    <mergeCell ref="DO584:DP585"/>
    <mergeCell ref="CD586:CE586"/>
    <mergeCell ref="CH586:CT586"/>
    <mergeCell ref="CZ586:DA586"/>
    <mergeCell ref="DD586:DP586"/>
    <mergeCell ref="BY592:BZ592"/>
    <mergeCell ref="BZ593:CC594"/>
    <mergeCell ref="CE593:CF594"/>
    <mergeCell ref="CP593:CT594"/>
    <mergeCell ref="CU593:CW594"/>
    <mergeCell ref="DL593:DN594"/>
    <mergeCell ref="DO593:DP594"/>
    <mergeCell ref="CD595:CE595"/>
    <mergeCell ref="CH595:CT595"/>
    <mergeCell ref="CZ595:DA595"/>
    <mergeCell ref="DD595:DP595"/>
    <mergeCell ref="BY601:BZ601"/>
    <mergeCell ref="BZ602:CC603"/>
    <mergeCell ref="CE602:CF603"/>
    <mergeCell ref="CP602:CT603"/>
    <mergeCell ref="CU602:CW603"/>
    <mergeCell ref="DL602:DN603"/>
    <mergeCell ref="DO602:DP603"/>
    <mergeCell ref="CD604:CE604"/>
    <mergeCell ref="CH604:CT604"/>
    <mergeCell ref="CZ604:DA604"/>
    <mergeCell ref="DD604:DP604"/>
    <mergeCell ref="BY610:BZ610"/>
    <mergeCell ref="BZ611:CC612"/>
    <mergeCell ref="CE611:CF612"/>
    <mergeCell ref="CP611:CT612"/>
    <mergeCell ref="CU611:CW612"/>
    <mergeCell ref="DL611:DN612"/>
    <mergeCell ref="DO611:DP612"/>
    <mergeCell ref="CD613:CE613"/>
    <mergeCell ref="CH613:CT613"/>
    <mergeCell ref="CZ613:DA613"/>
    <mergeCell ref="DD613:DP613"/>
    <mergeCell ref="BY619:BZ619"/>
    <mergeCell ref="BZ620:CC621"/>
    <mergeCell ref="CE620:CF621"/>
    <mergeCell ref="CP620:CT621"/>
    <mergeCell ref="CU620:CW621"/>
    <mergeCell ref="DL620:DN621"/>
    <mergeCell ref="DO620:DP621"/>
    <mergeCell ref="CD622:CE622"/>
    <mergeCell ref="CH622:CT622"/>
    <mergeCell ref="CZ622:DA622"/>
    <mergeCell ref="DD622:DP622"/>
    <mergeCell ref="BY628:BZ628"/>
    <mergeCell ref="BZ629:CC630"/>
    <mergeCell ref="CE629:CF630"/>
    <mergeCell ref="CP629:CT630"/>
    <mergeCell ref="CU629:CW630"/>
    <mergeCell ref="DL629:DN630"/>
    <mergeCell ref="DO629:DP630"/>
    <mergeCell ref="CD631:CE631"/>
    <mergeCell ref="CH631:CT631"/>
    <mergeCell ref="CZ631:DA631"/>
    <mergeCell ref="DD631:DP631"/>
    <mergeCell ref="BY638:BZ638"/>
    <mergeCell ref="BZ639:CC640"/>
    <mergeCell ref="CE639:CF640"/>
    <mergeCell ref="CP639:CT640"/>
    <mergeCell ref="CU639:CW640"/>
    <mergeCell ref="DL639:DN640"/>
    <mergeCell ref="DO639:DP640"/>
    <mergeCell ref="CD641:CE641"/>
    <mergeCell ref="CH641:CT641"/>
    <mergeCell ref="CZ641:DA641"/>
    <mergeCell ref="DD641:DP641"/>
    <mergeCell ref="BY647:BZ647"/>
    <mergeCell ref="BZ648:CC649"/>
    <mergeCell ref="CE648:CF649"/>
    <mergeCell ref="CP648:CT649"/>
    <mergeCell ref="CU648:CW649"/>
    <mergeCell ref="DL648:DN649"/>
    <mergeCell ref="DO648:DP649"/>
    <mergeCell ref="CD650:CE650"/>
    <mergeCell ref="CH650:CT650"/>
    <mergeCell ref="CZ650:DA650"/>
    <mergeCell ref="DD650:DP650"/>
    <mergeCell ref="BY656:BZ656"/>
    <mergeCell ref="BZ657:CC658"/>
    <mergeCell ref="CE657:CF658"/>
    <mergeCell ref="CP657:CT658"/>
    <mergeCell ref="CU657:CW658"/>
    <mergeCell ref="DL657:DN658"/>
    <mergeCell ref="DO657:DP658"/>
    <mergeCell ref="CD659:CE659"/>
    <mergeCell ref="CH659:CT659"/>
    <mergeCell ref="CZ659:DA659"/>
    <mergeCell ref="DD659:DP659"/>
    <mergeCell ref="BY665:BZ665"/>
    <mergeCell ref="BZ666:CC667"/>
    <mergeCell ref="CE666:CF667"/>
    <mergeCell ref="CP666:CT667"/>
    <mergeCell ref="CU666:CW667"/>
    <mergeCell ref="DL666:DN667"/>
    <mergeCell ref="DO666:DP667"/>
    <mergeCell ref="CD668:CE668"/>
    <mergeCell ref="CH668:CT668"/>
    <mergeCell ref="CZ668:DA668"/>
    <mergeCell ref="DD668:DP668"/>
    <mergeCell ref="BY674:BZ674"/>
    <mergeCell ref="BZ675:CC676"/>
    <mergeCell ref="CE675:CF676"/>
    <mergeCell ref="CP675:CT676"/>
    <mergeCell ref="CU675:CW676"/>
    <mergeCell ref="DL675:DN676"/>
    <mergeCell ref="DO675:DP676"/>
    <mergeCell ref="CD677:CE677"/>
    <mergeCell ref="CH677:CT677"/>
    <mergeCell ref="CZ677:DA677"/>
    <mergeCell ref="DD677:DP677"/>
    <mergeCell ref="BY683:BZ683"/>
    <mergeCell ref="BZ684:CC685"/>
    <mergeCell ref="CE684:CF685"/>
    <mergeCell ref="CP684:CT685"/>
    <mergeCell ref="CU684:CW685"/>
    <mergeCell ref="DL684:DN685"/>
    <mergeCell ref="DO684:DP685"/>
    <mergeCell ref="CD686:CE686"/>
    <mergeCell ref="CH686:CT686"/>
    <mergeCell ref="CZ686:DA686"/>
    <mergeCell ref="DD686:DP686"/>
    <mergeCell ref="BY692:BZ692"/>
    <mergeCell ref="BZ693:CC694"/>
    <mergeCell ref="CE693:CF694"/>
    <mergeCell ref="CP693:CT694"/>
    <mergeCell ref="CU693:CW694"/>
    <mergeCell ref="DL693:DN694"/>
    <mergeCell ref="DO693:DP694"/>
    <mergeCell ref="CD695:CE695"/>
    <mergeCell ref="CH695:CT695"/>
    <mergeCell ref="CZ695:DA695"/>
    <mergeCell ref="DD695:DP695"/>
    <mergeCell ref="BY701:BZ701"/>
    <mergeCell ref="BZ702:CC703"/>
    <mergeCell ref="CE702:CF703"/>
    <mergeCell ref="CP702:CT703"/>
    <mergeCell ref="CU702:CW703"/>
    <mergeCell ref="DL702:DN703"/>
    <mergeCell ref="DO702:DP703"/>
    <mergeCell ref="CD704:CE704"/>
    <mergeCell ref="CH704:CT704"/>
    <mergeCell ref="CZ704:DA704"/>
    <mergeCell ref="DD704:DP704"/>
    <mergeCell ref="BY710:BZ710"/>
    <mergeCell ref="BZ711:CC712"/>
    <mergeCell ref="CE711:CF712"/>
    <mergeCell ref="CP711:CT712"/>
    <mergeCell ref="CU711:CW712"/>
    <mergeCell ref="DL711:DN712"/>
    <mergeCell ref="DO711:DP712"/>
    <mergeCell ref="CD713:CE713"/>
    <mergeCell ref="CH713:CT713"/>
    <mergeCell ref="CZ713:DA713"/>
    <mergeCell ref="DD713:DP713"/>
    <mergeCell ref="BY719:BZ719"/>
    <mergeCell ref="BZ720:CC721"/>
    <mergeCell ref="CE720:CF721"/>
    <mergeCell ref="CP720:CT721"/>
    <mergeCell ref="CU720:CW721"/>
    <mergeCell ref="DL720:DN721"/>
    <mergeCell ref="DO720:DP721"/>
    <mergeCell ref="CD722:CE722"/>
    <mergeCell ref="CH722:CT722"/>
    <mergeCell ref="CZ722:DA722"/>
    <mergeCell ref="DD722:DP722"/>
    <mergeCell ref="BY729:BZ729"/>
    <mergeCell ref="BZ730:CC731"/>
    <mergeCell ref="CE730:CF731"/>
    <mergeCell ref="CP730:CT731"/>
    <mergeCell ref="CU730:CW731"/>
    <mergeCell ref="DL730:DN731"/>
    <mergeCell ref="DO730:DP731"/>
    <mergeCell ref="CD732:CE732"/>
    <mergeCell ref="CH732:CT732"/>
    <mergeCell ref="CZ732:DA732"/>
    <mergeCell ref="DD732:DP732"/>
    <mergeCell ref="BY738:BZ738"/>
    <mergeCell ref="BZ739:CC740"/>
    <mergeCell ref="CE739:CF740"/>
    <mergeCell ref="CP739:CT740"/>
    <mergeCell ref="CU739:CW740"/>
    <mergeCell ref="DL739:DN740"/>
    <mergeCell ref="DO739:DP740"/>
    <mergeCell ref="CD741:CE741"/>
    <mergeCell ref="CH741:CT741"/>
    <mergeCell ref="CZ741:DA741"/>
    <mergeCell ref="DD741:DP741"/>
    <mergeCell ref="BY747:BZ747"/>
    <mergeCell ref="BZ748:CC749"/>
    <mergeCell ref="CE748:CF749"/>
    <mergeCell ref="CP748:CT749"/>
    <mergeCell ref="CU748:CW749"/>
    <mergeCell ref="DL748:DN749"/>
    <mergeCell ref="DO748:DP749"/>
    <mergeCell ref="CD750:CE750"/>
    <mergeCell ref="CH750:CT750"/>
    <mergeCell ref="CZ750:DA750"/>
    <mergeCell ref="DD750:DP750"/>
    <mergeCell ref="BY756:BZ756"/>
    <mergeCell ref="BZ757:CC758"/>
    <mergeCell ref="CE757:CF758"/>
    <mergeCell ref="CP757:CT758"/>
    <mergeCell ref="CU757:CW758"/>
    <mergeCell ref="DL757:DN758"/>
    <mergeCell ref="DO757:DP758"/>
    <mergeCell ref="CP793:CT794"/>
    <mergeCell ref="CU793:CW794"/>
    <mergeCell ref="DL793:DN794"/>
    <mergeCell ref="DO793:DP794"/>
    <mergeCell ref="CD759:CE759"/>
    <mergeCell ref="CH759:CT759"/>
    <mergeCell ref="CZ759:DA759"/>
    <mergeCell ref="DD759:DP759"/>
    <mergeCell ref="BY765:BZ765"/>
    <mergeCell ref="BZ766:CC767"/>
    <mergeCell ref="CE766:CF767"/>
    <mergeCell ref="CP766:CT767"/>
    <mergeCell ref="CU766:CW767"/>
    <mergeCell ref="DL766:DN767"/>
    <mergeCell ref="DO766:DP767"/>
    <mergeCell ref="CD768:CE768"/>
    <mergeCell ref="CH768:CT768"/>
    <mergeCell ref="CZ768:DA768"/>
    <mergeCell ref="DD768:DP768"/>
    <mergeCell ref="BY774:BZ774"/>
    <mergeCell ref="BZ775:CC776"/>
    <mergeCell ref="CE775:CF776"/>
    <mergeCell ref="CP775:CT776"/>
    <mergeCell ref="CU775:CW776"/>
    <mergeCell ref="DL775:DN776"/>
    <mergeCell ref="DO775:DP776"/>
    <mergeCell ref="CU802:CW803"/>
    <mergeCell ref="DL802:DN803"/>
    <mergeCell ref="DO802:DP803"/>
    <mergeCell ref="CD804:CE804"/>
    <mergeCell ref="CH804:CT804"/>
    <mergeCell ref="CZ804:DA804"/>
    <mergeCell ref="DD804:DP804"/>
    <mergeCell ref="BY810:BZ810"/>
    <mergeCell ref="BZ811:CC812"/>
    <mergeCell ref="CE811:CF812"/>
    <mergeCell ref="CP811:CT812"/>
    <mergeCell ref="CU811:CW812"/>
    <mergeCell ref="DL811:DN812"/>
    <mergeCell ref="DO811:DP812"/>
    <mergeCell ref="CD777:CE777"/>
    <mergeCell ref="CH777:CT777"/>
    <mergeCell ref="CZ777:DA777"/>
    <mergeCell ref="DD777:DP777"/>
    <mergeCell ref="BY783:BZ783"/>
    <mergeCell ref="BZ784:CC785"/>
    <mergeCell ref="CE784:CF785"/>
    <mergeCell ref="CP784:CT785"/>
    <mergeCell ref="CU784:CW785"/>
    <mergeCell ref="DL784:DN785"/>
    <mergeCell ref="DO784:DP785"/>
    <mergeCell ref="CD786:CE786"/>
    <mergeCell ref="CH786:CT786"/>
    <mergeCell ref="CZ786:DA786"/>
    <mergeCell ref="DD786:DP786"/>
    <mergeCell ref="BY792:BZ792"/>
    <mergeCell ref="BZ793:CC794"/>
    <mergeCell ref="CE793:CF794"/>
    <mergeCell ref="CD813:CE813"/>
    <mergeCell ref="CH813:CT813"/>
    <mergeCell ref="CZ813:DA813"/>
    <mergeCell ref="DD813:DP813"/>
    <mergeCell ref="DB459:DE459"/>
    <mergeCell ref="CC428:CD429"/>
    <mergeCell ref="CE428:CJ428"/>
    <mergeCell ref="BZ429:CB429"/>
    <mergeCell ref="CF431:CI431"/>
    <mergeCell ref="DB431:DE431"/>
    <mergeCell ref="CC437:CD438"/>
    <mergeCell ref="CE437:CJ437"/>
    <mergeCell ref="BZ438:CB438"/>
    <mergeCell ref="CF440:CI440"/>
    <mergeCell ref="DB440:DE440"/>
    <mergeCell ref="CC446:CD447"/>
    <mergeCell ref="CE446:CJ446"/>
    <mergeCell ref="BZ447:CB447"/>
    <mergeCell ref="CF449:CI449"/>
    <mergeCell ref="DB449:DE449"/>
    <mergeCell ref="CC456:CD457"/>
    <mergeCell ref="CE456:CJ456"/>
    <mergeCell ref="BZ457:CB457"/>
    <mergeCell ref="CF459:CI459"/>
    <mergeCell ref="CD795:CE795"/>
    <mergeCell ref="CH795:CT795"/>
    <mergeCell ref="CZ795:DA795"/>
    <mergeCell ref="DD795:DP795"/>
    <mergeCell ref="BY801:BZ801"/>
    <mergeCell ref="BZ802:CC803"/>
    <mergeCell ref="CE802:CF803"/>
    <mergeCell ref="CP802:CT803"/>
  </mergeCells>
  <conditionalFormatting sqref="AG7:AG8 AE7:AE18 AJ9:AJ16 AG9:AH18 AK11:AK16 AM11:AM16 AN13:AN16 AP13:AP16 AQ15:AQ16 AS15:AS18 AJ17:AK18 AM17:AN18 AP17:AQ18 AT17:AT18 AV17:AV18 AE25:AE36 AG25:AG36 AG27:AH36 AJ27:AJ36 AK29:AK36 AM29:AM36 AN31:AN36 AP31:AP36 AQ33:AQ36 AS33:AS36 AJ35:AK36 AM35:AN36 AP35:AQ36 AS35:AT36 AV35:AV36 AE43:AE54 AG43:AG54 AG45:AH54 AJ45:AJ54 AK47:AK54 AM47:AM54 AN49:AN54 AP49:AP54 AQ51:AQ54 AS51:AS54 AJ53:AK54 AM53:AN54 AP53:AQ54 AS53:AT54 AV53:AV54 AE61:AE70 AG61:AG70 AG63:AH70 AJ63:AJ70 AK65:AK70 AM65:AM70 AN67:AN70 AP67:AP70 AQ69:AQ70 AS69:AS70">
    <cfRule type="expression" dxfId="2" priority="12">
      <formula>AE7=0</formula>
    </cfRule>
  </conditionalFormatting>
  <conditionalFormatting sqref="AH5:AH6 AJ5:AJ6 AK5:AK8 AM5:AM8 AN5:AN10 AP5:AP10 AQ5:AQ12 AS5:AS12 AT5:AT14 AV5:AY14 AW15:AY16 AH23:AH24 AJ23:AJ24 AK23:AK26 AM23:AM26 AN23:AN28 AP23:AP28 AQ23:AQ30 AS23:AS30 AT23:AT32 AV23:AY32 AW33:AY34 AH41:AH42 AJ41:AK42 AK41:AK44 AM41:AN44 AN41:AN46 AP41:AQ46 AQ41:AQ48 AS41:AT48 AT41:AT50 AV41:AY50 AW51:AY52 AH59:AH60 AJ59:AK60 AK59:AK62 AM59:AN62 AN59:AN64 AP59:AQ64 AQ59:AQ66 AS59:AS66 AT59:AT68 AV59:AV68">
    <cfRule type="expression" dxfId="1" priority="13">
      <formula>AH5=0</formula>
    </cfRule>
  </conditionalFormatting>
  <conditionalFormatting sqref="AZ5:AZ18 BB5:BD18 AZ23:AZ36 BB23:BD36 AZ41:AZ54 BB41:BD54 AZ59:AZ70 BB59:BD70">
    <cfRule type="cellIs" dxfId="0" priority="11" operator="equal">
      <formula>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5" orientation="portrait" r:id="rId1"/>
</worksheet>
</file>

<file path=docMetadata/LabelInfo.xml><?xml version="1.0" encoding="utf-8"?>
<clbl:labelList xmlns:clbl="http://schemas.microsoft.com/office/2020/mipLabelMetadata">
  <clbl:label id="{e3e41b38-373c-4b3a-9137-5c0b023d0bef}" enabled="1" method="Standard" siteId="{b213b057-1008-4204-8c53-8147bc602a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 chycením</vt:lpstr>
      <vt:lpstr>'s chycením'!Oblast_tisku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Sotola Petr</cp:lastModifiedBy>
  <cp:lastPrinted>2025-06-11T12:49:09Z</cp:lastPrinted>
  <dcterms:created xsi:type="dcterms:W3CDTF">2016-04-29T14:16:03Z</dcterms:created>
  <dcterms:modified xsi:type="dcterms:W3CDTF">2025-06-17T13:38:29Z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f4a01-e45e-4bd3-b3b9-812c25731126_Enabled">
    <vt:lpwstr>true</vt:lpwstr>
  </property>
  <property fmtid="{D5CDD505-2E9C-101B-9397-08002B2CF9AE}" pid="3" name="MSIP_Label_c3df4a01-e45e-4bd3-b3b9-812c25731126_SetDate">
    <vt:lpwstr>2024-05-15T08:26:49Z</vt:lpwstr>
  </property>
  <property fmtid="{D5CDD505-2E9C-101B-9397-08002B2CF9AE}" pid="4" name="MSIP_Label_c3df4a01-e45e-4bd3-b3b9-812c25731126_Method">
    <vt:lpwstr>Standard</vt:lpwstr>
  </property>
  <property fmtid="{D5CDD505-2E9C-101B-9397-08002B2CF9AE}" pid="5" name="MSIP_Label_c3df4a01-e45e-4bd3-b3b9-812c25731126_Name">
    <vt:lpwstr>Internal Use</vt:lpwstr>
  </property>
  <property fmtid="{D5CDD505-2E9C-101B-9397-08002B2CF9AE}" pid="6" name="MSIP_Label_c3df4a01-e45e-4bd3-b3b9-812c25731126_SiteId">
    <vt:lpwstr>673474f6-cca3-4b72-a547-c19bd70e77cd</vt:lpwstr>
  </property>
  <property fmtid="{D5CDD505-2E9C-101B-9397-08002B2CF9AE}" pid="7" name="MSIP_Label_c3df4a01-e45e-4bd3-b3b9-812c25731126_ActionId">
    <vt:lpwstr>99bba53f-00fc-46ce-9623-76341164bede</vt:lpwstr>
  </property>
  <property fmtid="{D5CDD505-2E9C-101B-9397-08002B2CF9AE}" pid="8" name="MSIP_Label_c3df4a01-e45e-4bd3-b3b9-812c25731126_ContentBits">
    <vt:lpwstr>2</vt:lpwstr>
  </property>
</Properties>
</file>