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sotola.RAUCH\OneDrive - RAUCH Fruchtsäfte GmbH &amp; Co OG\Plocha\"/>
    </mc:Choice>
  </mc:AlternateContent>
  <xr:revisionPtr revIDLastSave="0" documentId="13_ncr:1_{4AC2A9A5-E30E-481C-9F1B-DD190B3FA9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lynulý" sheetId="10" r:id="rId1"/>
  </sheets>
  <definedNames>
    <definedName name="_xlnm.Print_Area" localSheetId="0">Plynulý!$AC$2:$BK$20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0" i="10" l="1"/>
  <c r="V79" i="10"/>
  <c r="V78" i="10"/>
  <c r="V77" i="10"/>
  <c r="V76" i="10"/>
  <c r="V75" i="10"/>
  <c r="V74" i="10"/>
  <c r="V73" i="10"/>
  <c r="L60" i="10"/>
  <c r="X52" i="10"/>
  <c r="X56" i="10"/>
  <c r="L48" i="10"/>
  <c r="L44" i="10"/>
  <c r="X29" i="10"/>
  <c r="X5" i="10"/>
  <c r="L33" i="10"/>
  <c r="L85" i="10"/>
  <c r="J87" i="10"/>
  <c r="CD348" i="10"/>
  <c r="J83" i="10"/>
  <c r="L81" i="10"/>
  <c r="AD27" i="10"/>
  <c r="AK27" i="10"/>
  <c r="AJ29" i="10" s="1"/>
  <c r="AJ39" i="10"/>
  <c r="AM37" i="10"/>
  <c r="AS39" i="10"/>
  <c r="AQ37" i="10"/>
  <c r="AS37" i="10"/>
  <c r="AV39" i="10"/>
  <c r="AH25" i="10"/>
  <c r="AG27" i="10" s="1"/>
  <c r="AJ25" i="10"/>
  <c r="AE27" i="10" s="1"/>
  <c r="AK25" i="10"/>
  <c r="AM25" i="10"/>
  <c r="AN25" i="10"/>
  <c r="AP25" i="10"/>
  <c r="AE31" i="10" s="1"/>
  <c r="AQ25" i="10"/>
  <c r="AS25" i="10"/>
  <c r="AE33" i="10" s="1"/>
  <c r="AT25" i="10"/>
  <c r="AG35" i="10" s="1"/>
  <c r="AV25" i="10"/>
  <c r="AE35" i="10" s="1"/>
  <c r="AW25" i="10"/>
  <c r="AG37" i="10" s="1"/>
  <c r="AY25" i="10"/>
  <c r="AE37" i="10" s="1"/>
  <c r="AZ25" i="10"/>
  <c r="AG39" i="10" s="1"/>
  <c r="BB25" i="10"/>
  <c r="AE39" i="10" s="1"/>
  <c r="AM27" i="10"/>
  <c r="AH29" i="10" s="1"/>
  <c r="AN27" i="10"/>
  <c r="AP27" i="10"/>
  <c r="AH31" i="10" s="1"/>
  <c r="AQ27" i="10"/>
  <c r="AJ33" i="10" s="1"/>
  <c r="AS27" i="10"/>
  <c r="AT27" i="10"/>
  <c r="AJ35" i="10" s="1"/>
  <c r="AV27" i="10"/>
  <c r="AW27" i="10"/>
  <c r="AJ37" i="10" s="1"/>
  <c r="AY27" i="10"/>
  <c r="AH37" i="10" s="1"/>
  <c r="AZ27" i="10"/>
  <c r="BB27" i="10"/>
  <c r="AH39" i="10" s="1"/>
  <c r="AE29" i="10"/>
  <c r="AG29" i="10"/>
  <c r="AN29" i="10"/>
  <c r="AM31" i="10" s="1"/>
  <c r="AP29" i="10"/>
  <c r="AK31" i="10" s="1"/>
  <c r="AQ29" i="10"/>
  <c r="AM33" i="10" s="1"/>
  <c r="AS29" i="10"/>
  <c r="AK33" i="10" s="1"/>
  <c r="AT29" i="10"/>
  <c r="AM35" i="10" s="1"/>
  <c r="AV29" i="10"/>
  <c r="AK35" i="10" s="1"/>
  <c r="AW29" i="10"/>
  <c r="AY29" i="10"/>
  <c r="AK37" i="10" s="1"/>
  <c r="AZ29" i="10"/>
  <c r="AM39" i="10" s="1"/>
  <c r="BB29" i="10"/>
  <c r="AK39" i="10" s="1"/>
  <c r="AG31" i="10"/>
  <c r="AJ31" i="10"/>
  <c r="AQ31" i="10"/>
  <c r="AP33" i="10" s="1"/>
  <c r="AS31" i="10"/>
  <c r="AN33" i="10" s="1"/>
  <c r="AT31" i="10"/>
  <c r="AP35" i="10" s="1"/>
  <c r="AV31" i="10"/>
  <c r="AN35" i="10" s="1"/>
  <c r="AW31" i="10"/>
  <c r="AP37" i="10" s="1"/>
  <c r="AY31" i="10"/>
  <c r="AN37" i="10" s="1"/>
  <c r="AZ31" i="10"/>
  <c r="AP39" i="10" s="1"/>
  <c r="BB31" i="10"/>
  <c r="AN39" i="10" s="1"/>
  <c r="AG33" i="10"/>
  <c r="AH33" i="10"/>
  <c r="AT33" i="10"/>
  <c r="AS35" i="10" s="1"/>
  <c r="AV33" i="10"/>
  <c r="AQ35" i="10" s="1"/>
  <c r="AW33" i="10"/>
  <c r="AY33" i="10"/>
  <c r="AZ33" i="10"/>
  <c r="BB33" i="10"/>
  <c r="AQ39" i="10" s="1"/>
  <c r="AW35" i="10"/>
  <c r="AV37" i="10" s="1"/>
  <c r="AY35" i="10"/>
  <c r="AT37" i="10" s="1"/>
  <c r="AZ35" i="10"/>
  <c r="BB35" i="10"/>
  <c r="AT39" i="10" s="1"/>
  <c r="AZ37" i="10"/>
  <c r="AY39" i="10" s="1"/>
  <c r="BB37" i="10"/>
  <c r="AW39" i="10" s="1"/>
  <c r="AM19" i="10"/>
  <c r="AG19" i="10"/>
  <c r="AV13" i="10"/>
  <c r="AT13" i="10"/>
  <c r="AS15" i="10" s="1"/>
  <c r="AY15" i="10"/>
  <c r="AT17" i="10" s="1"/>
  <c r="AW15" i="10"/>
  <c r="AV17" i="10" s="1"/>
  <c r="BB17" i="10"/>
  <c r="AW19" i="10" s="1"/>
  <c r="AZ17" i="10"/>
  <c r="AY19" i="10" s="1"/>
  <c r="BE39" i="10"/>
  <c r="AZ41" i="10" s="1"/>
  <c r="BC39" i="10"/>
  <c r="AS5" i="10"/>
  <c r="AE13" i="10" s="1"/>
  <c r="AQ5" i="10"/>
  <c r="BE25" i="10"/>
  <c r="AE41" i="10" s="1"/>
  <c r="BC25" i="10"/>
  <c r="AM7" i="10"/>
  <c r="AH9" i="10" s="1"/>
  <c r="AK7" i="10"/>
  <c r="AJ9" i="10" s="1"/>
  <c r="AP9" i="10"/>
  <c r="AK11" i="10" s="1"/>
  <c r="AN9" i="10"/>
  <c r="AM11" i="10" s="1"/>
  <c r="AS11" i="10"/>
  <c r="AN13" i="10" s="1"/>
  <c r="AQ11" i="10"/>
  <c r="AY11" i="10"/>
  <c r="AN17" i="10" s="1"/>
  <c r="AW11" i="10"/>
  <c r="AP17" i="10" s="1"/>
  <c r="AM5" i="10"/>
  <c r="AE9" i="10" s="1"/>
  <c r="AK5" i="10"/>
  <c r="AG9" i="10" s="1"/>
  <c r="BE35" i="10"/>
  <c r="BC35" i="10"/>
  <c r="AV41" i="10" s="1"/>
  <c r="AV7" i="10"/>
  <c r="AT7" i="10"/>
  <c r="AV11" i="10"/>
  <c r="AT11" i="10"/>
  <c r="AP15" i="10" s="1"/>
  <c r="AY13" i="10"/>
  <c r="AW13" i="10"/>
  <c r="AS17" i="10" s="1"/>
  <c r="BE29" i="10"/>
  <c r="AK41" i="10" s="1"/>
  <c r="BC29" i="10"/>
  <c r="AS7" i="10"/>
  <c r="AH13" i="10" s="1"/>
  <c r="AQ7" i="10"/>
  <c r="BE33" i="10"/>
  <c r="AQ41" i="10" s="1"/>
  <c r="BC33" i="10"/>
  <c r="AS41" i="10" s="1"/>
  <c r="AV9" i="10"/>
  <c r="AK15" i="10" s="1"/>
  <c r="AT9" i="10"/>
  <c r="BB9" i="10"/>
  <c r="AK19" i="10" s="1"/>
  <c r="AZ9" i="10"/>
  <c r="BE31" i="10"/>
  <c r="AN41" i="10" s="1"/>
  <c r="BC31" i="10"/>
  <c r="AP41" i="10" s="1"/>
  <c r="AP7" i="10"/>
  <c r="AN7" i="10"/>
  <c r="AS9" i="10"/>
  <c r="AK13" i="10" s="1"/>
  <c r="AQ9" i="10"/>
  <c r="AY9" i="10"/>
  <c r="AK17" i="10" s="1"/>
  <c r="AW9" i="10"/>
  <c r="AM17" i="10" s="1"/>
  <c r="AV5" i="10"/>
  <c r="AE15" i="10" s="1"/>
  <c r="AT5" i="10"/>
  <c r="AG15" i="10" s="1"/>
  <c r="BB15" i="10"/>
  <c r="AT19" i="10" s="1"/>
  <c r="AZ15" i="10"/>
  <c r="AV19" i="10" s="1"/>
  <c r="AY7" i="10"/>
  <c r="AH17" i="10" s="1"/>
  <c r="AW7" i="10"/>
  <c r="AJ17" i="10" s="1"/>
  <c r="BE37" i="10"/>
  <c r="AW41" i="10" s="1"/>
  <c r="BC37" i="10"/>
  <c r="BE27" i="10"/>
  <c r="AH41" i="10" s="1"/>
  <c r="BC27" i="10"/>
  <c r="AJ41" i="10" s="1"/>
  <c r="AJ5" i="10"/>
  <c r="AE7" i="10" s="1"/>
  <c r="AH5" i="10"/>
  <c r="BB13" i="10"/>
  <c r="AQ19" i="10" s="1"/>
  <c r="AZ13" i="10"/>
  <c r="AS19" i="10" s="1"/>
  <c r="AP5" i="10"/>
  <c r="AE11" i="10" s="1"/>
  <c r="AN5" i="10"/>
  <c r="AG11" i="10" s="1"/>
  <c r="BB7" i="10"/>
  <c r="AH19" i="10" s="1"/>
  <c r="AZ7" i="10"/>
  <c r="AJ19" i="10" s="1"/>
  <c r="BB11" i="10"/>
  <c r="AN19" i="10" s="1"/>
  <c r="AZ11" i="10"/>
  <c r="AP19" i="10" s="1"/>
  <c r="AY5" i="10"/>
  <c r="AE17" i="10" s="1"/>
  <c r="AW5" i="10"/>
  <c r="AG17" i="10" s="1"/>
  <c r="BB5" i="10"/>
  <c r="AE19" i="10" s="1"/>
  <c r="AZ5" i="10"/>
  <c r="AZ22" i="10"/>
  <c r="R32" i="10"/>
  <c r="CG393" i="10"/>
  <c r="DI368" i="10"/>
  <c r="DV347" i="10"/>
  <c r="CG329" i="10"/>
  <c r="CJ310" i="10"/>
  <c r="DW683" i="10"/>
  <c r="CH681" i="10"/>
  <c r="DI677" i="10"/>
  <c r="DW674" i="10"/>
  <c r="DW665" i="10"/>
  <c r="CH663" i="10"/>
  <c r="CM650" i="10"/>
  <c r="CH652" i="10" s="1"/>
  <c r="DI641" i="10"/>
  <c r="CH645" i="10" s="1"/>
  <c r="CH633" i="10"/>
  <c r="DW619" i="10"/>
  <c r="CG611" i="10"/>
  <c r="CM595" i="10"/>
  <c r="CH597" i="10" s="1"/>
  <c r="DI586" i="10"/>
  <c r="CH590" i="10" s="1"/>
  <c r="CH579" i="10"/>
  <c r="DW574" i="10"/>
  <c r="DI568" i="10"/>
  <c r="CH572" i="10" s="1"/>
  <c r="CM559" i="10"/>
  <c r="CH561" i="10" s="1"/>
  <c r="CC685" i="10"/>
  <c r="CA685" i="10"/>
  <c r="BY685" i="10"/>
  <c r="BX685" i="10"/>
  <c r="BW685" i="10"/>
  <c r="CD684" i="10"/>
  <c r="DI686" i="10" s="1"/>
  <c r="CH690" i="10" s="1"/>
  <c r="CC684" i="10"/>
  <c r="CB684" i="10"/>
  <c r="CM686" i="10" s="1"/>
  <c r="CH688" i="10" s="1"/>
  <c r="CA684" i="10"/>
  <c r="BZ684" i="10"/>
  <c r="BW684" i="10"/>
  <c r="CG684" i="10" s="1"/>
  <c r="CC676" i="10"/>
  <c r="CA676" i="10"/>
  <c r="BY676" i="10"/>
  <c r="BX676" i="10"/>
  <c r="BW676" i="10"/>
  <c r="CD675" i="10"/>
  <c r="CC675" i="10"/>
  <c r="CB675" i="10"/>
  <c r="CM677" i="10" s="1"/>
  <c r="CH679" i="10" s="1"/>
  <c r="CA675" i="10"/>
  <c r="BZ675" i="10"/>
  <c r="CC667" i="10"/>
  <c r="CA667" i="10"/>
  <c r="BY667" i="10"/>
  <c r="BX667" i="10"/>
  <c r="BW667" i="10"/>
  <c r="CD666" i="10"/>
  <c r="DI668" i="10" s="1"/>
  <c r="CH672" i="10" s="1"/>
  <c r="CC666" i="10"/>
  <c r="CB666" i="10"/>
  <c r="CM668" i="10" s="1"/>
  <c r="CH670" i="10" s="1"/>
  <c r="CA666" i="10"/>
  <c r="BZ666" i="10"/>
  <c r="CC658" i="10"/>
  <c r="CA658" i="10"/>
  <c r="DW656" i="10" s="1"/>
  <c r="BY658" i="10"/>
  <c r="BX658" i="10"/>
  <c r="BW658" i="10"/>
  <c r="CD657" i="10"/>
  <c r="DI659" i="10" s="1"/>
  <c r="CC657" i="10"/>
  <c r="CB657" i="10"/>
  <c r="CM659" i="10" s="1"/>
  <c r="CH661" i="10" s="1"/>
  <c r="CA657" i="10"/>
  <c r="BZ657" i="10"/>
  <c r="CC649" i="10"/>
  <c r="CA649" i="10"/>
  <c r="DW647" i="10" s="1"/>
  <c r="BY649" i="10"/>
  <c r="BX649" i="10"/>
  <c r="BW649" i="10"/>
  <c r="CD648" i="10"/>
  <c r="DI650" i="10" s="1"/>
  <c r="CH654" i="10" s="1"/>
  <c r="CC648" i="10"/>
  <c r="CB648" i="10"/>
  <c r="CA648" i="10"/>
  <c r="BZ648" i="10"/>
  <c r="CC640" i="10"/>
  <c r="CA640" i="10"/>
  <c r="DW638" i="10" s="1"/>
  <c r="BY640" i="10"/>
  <c r="BX640" i="10"/>
  <c r="BW640" i="10"/>
  <c r="CD639" i="10"/>
  <c r="CC639" i="10"/>
  <c r="CB639" i="10"/>
  <c r="CM641" i="10" s="1"/>
  <c r="CH643" i="10" s="1"/>
  <c r="CA639" i="10"/>
  <c r="BZ639" i="10"/>
  <c r="CC630" i="10"/>
  <c r="CA630" i="10"/>
  <c r="DW628" i="10" s="1"/>
  <c r="BY630" i="10"/>
  <c r="BX630" i="10"/>
  <c r="BW630" i="10"/>
  <c r="CD629" i="10"/>
  <c r="DI631" i="10" s="1"/>
  <c r="CH635" i="10" s="1"/>
  <c r="CC629" i="10"/>
  <c r="CB629" i="10"/>
  <c r="CM631" i="10" s="1"/>
  <c r="CA629" i="10"/>
  <c r="BZ629" i="10"/>
  <c r="CC621" i="10"/>
  <c r="CA621" i="10"/>
  <c r="BY621" i="10"/>
  <c r="BX621" i="10"/>
  <c r="BW621" i="10"/>
  <c r="CD620" i="10"/>
  <c r="DI622" i="10" s="1"/>
  <c r="CH626" i="10" s="1"/>
  <c r="CC620" i="10"/>
  <c r="CB620" i="10"/>
  <c r="CM622" i="10" s="1"/>
  <c r="CH624" i="10" s="1"/>
  <c r="CA620" i="10"/>
  <c r="BZ620" i="10"/>
  <c r="CC612" i="10"/>
  <c r="CA612" i="10"/>
  <c r="DW610" i="10" s="1"/>
  <c r="BY612" i="10"/>
  <c r="BX612" i="10"/>
  <c r="BW612" i="10"/>
  <c r="CD611" i="10"/>
  <c r="DI613" i="10" s="1"/>
  <c r="CH617" i="10" s="1"/>
  <c r="CC611" i="10"/>
  <c r="CB611" i="10"/>
  <c r="CM613" i="10" s="1"/>
  <c r="CH615" i="10" s="1"/>
  <c r="CA611" i="10"/>
  <c r="BZ611" i="10"/>
  <c r="CC603" i="10"/>
  <c r="CA603" i="10"/>
  <c r="DW601" i="10" s="1"/>
  <c r="BY603" i="10"/>
  <c r="BX603" i="10"/>
  <c r="BW603" i="10"/>
  <c r="CD602" i="10"/>
  <c r="DI604" i="10" s="1"/>
  <c r="CH608" i="10" s="1"/>
  <c r="CC602" i="10"/>
  <c r="CB602" i="10"/>
  <c r="CM604" i="10" s="1"/>
  <c r="CH606" i="10" s="1"/>
  <c r="CA602" i="10"/>
  <c r="BZ602" i="10"/>
  <c r="CC594" i="10"/>
  <c r="CA594" i="10"/>
  <c r="DW592" i="10" s="1"/>
  <c r="BY594" i="10"/>
  <c r="BX594" i="10"/>
  <c r="BW594" i="10"/>
  <c r="CD593" i="10"/>
  <c r="DI595" i="10" s="1"/>
  <c r="CH599" i="10" s="1"/>
  <c r="CC593" i="10"/>
  <c r="CB593" i="10"/>
  <c r="CA593" i="10"/>
  <c r="BZ593" i="10"/>
  <c r="CC585" i="10"/>
  <c r="CA585" i="10"/>
  <c r="DW583" i="10" s="1"/>
  <c r="BY585" i="10"/>
  <c r="BX585" i="10"/>
  <c r="BW585" i="10"/>
  <c r="CD584" i="10"/>
  <c r="CC584" i="10"/>
  <c r="CB584" i="10"/>
  <c r="CM586" i="10" s="1"/>
  <c r="CH588" i="10" s="1"/>
  <c r="CA584" i="10"/>
  <c r="BZ584" i="10"/>
  <c r="CC576" i="10"/>
  <c r="CA576" i="10"/>
  <c r="BY576" i="10"/>
  <c r="BX576" i="10"/>
  <c r="BW576" i="10"/>
  <c r="CD575" i="10"/>
  <c r="DI577" i="10" s="1"/>
  <c r="CH581" i="10" s="1"/>
  <c r="CC575" i="10"/>
  <c r="CB575" i="10"/>
  <c r="CM577" i="10" s="1"/>
  <c r="CA575" i="10"/>
  <c r="BZ575" i="10"/>
  <c r="CC567" i="10"/>
  <c r="CA567" i="10"/>
  <c r="DW565" i="10" s="1"/>
  <c r="BY567" i="10"/>
  <c r="BX567" i="10"/>
  <c r="BW567" i="10"/>
  <c r="CD566" i="10"/>
  <c r="CC566" i="10"/>
  <c r="CB566" i="10"/>
  <c r="CM568" i="10" s="1"/>
  <c r="CH570" i="10" s="1"/>
  <c r="CA566" i="10"/>
  <c r="BZ566" i="10"/>
  <c r="CC558" i="10"/>
  <c r="CA558" i="10"/>
  <c r="DW556" i="10" s="1"/>
  <c r="BY558" i="10"/>
  <c r="BX558" i="10"/>
  <c r="BW558" i="10"/>
  <c r="CD557" i="10"/>
  <c r="DI559" i="10" s="1"/>
  <c r="CH563" i="10" s="1"/>
  <c r="CC557" i="10"/>
  <c r="CB557" i="10"/>
  <c r="CA557" i="10"/>
  <c r="BZ557" i="10"/>
  <c r="CC549" i="10"/>
  <c r="CA549" i="10"/>
  <c r="DW547" i="10" s="1"/>
  <c r="BZ549" i="10"/>
  <c r="DV548" i="10" s="1"/>
  <c r="BY549" i="10"/>
  <c r="BX549" i="10"/>
  <c r="BW549" i="10"/>
  <c r="CD548" i="10"/>
  <c r="DI550" i="10" s="1"/>
  <c r="CH554" i="10" s="1"/>
  <c r="CC548" i="10"/>
  <c r="CB548" i="10"/>
  <c r="CM550" i="10" s="1"/>
  <c r="CH552" i="10" s="1"/>
  <c r="CA548" i="10"/>
  <c r="BZ548" i="10"/>
  <c r="BY548" i="10"/>
  <c r="CW548" i="10" s="1"/>
  <c r="CC539" i="10"/>
  <c r="CA539" i="10"/>
  <c r="DW537" i="10" s="1"/>
  <c r="BY539" i="10"/>
  <c r="BX539" i="10"/>
  <c r="BW539" i="10"/>
  <c r="CD538" i="10"/>
  <c r="DI540" i="10" s="1"/>
  <c r="CH544" i="10" s="1"/>
  <c r="CC538" i="10"/>
  <c r="CB538" i="10"/>
  <c r="CM540" i="10" s="1"/>
  <c r="CH542" i="10" s="1"/>
  <c r="CA538" i="10"/>
  <c r="BZ538" i="10"/>
  <c r="BW538" i="10"/>
  <c r="CG538" i="10" s="1"/>
  <c r="CC530" i="10"/>
  <c r="CA530" i="10"/>
  <c r="DW528" i="10" s="1"/>
  <c r="BY530" i="10"/>
  <c r="BX530" i="10"/>
  <c r="BW530" i="10"/>
  <c r="CD529" i="10"/>
  <c r="DI531" i="10" s="1"/>
  <c r="CH535" i="10" s="1"/>
  <c r="CC529" i="10"/>
  <c r="CB529" i="10"/>
  <c r="CM531" i="10" s="1"/>
  <c r="CH533" i="10" s="1"/>
  <c r="CA529" i="10"/>
  <c r="BZ529" i="10"/>
  <c r="CC521" i="10"/>
  <c r="CA521" i="10"/>
  <c r="DW519" i="10" s="1"/>
  <c r="BY521" i="10"/>
  <c r="BX521" i="10"/>
  <c r="BW521" i="10"/>
  <c r="CD520" i="10"/>
  <c r="DI522" i="10" s="1"/>
  <c r="CH526" i="10" s="1"/>
  <c r="CC520" i="10"/>
  <c r="CB520" i="10"/>
  <c r="CM522" i="10" s="1"/>
  <c r="CH524" i="10" s="1"/>
  <c r="CA520" i="10"/>
  <c r="BZ520" i="10"/>
  <c r="CC512" i="10"/>
  <c r="CA512" i="10"/>
  <c r="DW510" i="10" s="1"/>
  <c r="BY512" i="10"/>
  <c r="BX512" i="10"/>
  <c r="BW512" i="10"/>
  <c r="CD511" i="10"/>
  <c r="DI513" i="10" s="1"/>
  <c r="CH517" i="10" s="1"/>
  <c r="CC511" i="10"/>
  <c r="CB511" i="10"/>
  <c r="CM513" i="10" s="1"/>
  <c r="CH515" i="10" s="1"/>
  <c r="CA511" i="10"/>
  <c r="BZ511" i="10"/>
  <c r="CC503" i="10"/>
  <c r="CA503" i="10"/>
  <c r="DW501" i="10" s="1"/>
  <c r="BY503" i="10"/>
  <c r="BX503" i="10"/>
  <c r="BW503" i="10"/>
  <c r="CD502" i="10"/>
  <c r="DI504" i="10" s="1"/>
  <c r="CH508" i="10" s="1"/>
  <c r="CC502" i="10"/>
  <c r="CB502" i="10"/>
  <c r="CM504" i="10" s="1"/>
  <c r="CH506" i="10" s="1"/>
  <c r="CA502" i="10"/>
  <c r="BZ502" i="10"/>
  <c r="CC494" i="10"/>
  <c r="CA494" i="10"/>
  <c r="DW492" i="10" s="1"/>
  <c r="BY494" i="10"/>
  <c r="BX494" i="10"/>
  <c r="BW494" i="10"/>
  <c r="CD493" i="10"/>
  <c r="DI495" i="10" s="1"/>
  <c r="CH499" i="10" s="1"/>
  <c r="CC493" i="10"/>
  <c r="CB493" i="10"/>
  <c r="CM495" i="10" s="1"/>
  <c r="CH497" i="10" s="1"/>
  <c r="CA493" i="10"/>
  <c r="BZ493" i="10"/>
  <c r="CC485" i="10"/>
  <c r="CA485" i="10"/>
  <c r="DW483" i="10" s="1"/>
  <c r="BY485" i="10"/>
  <c r="BX485" i="10"/>
  <c r="BW485" i="10"/>
  <c r="CD484" i="10"/>
  <c r="DI486" i="10" s="1"/>
  <c r="CH490" i="10" s="1"/>
  <c r="CC484" i="10"/>
  <c r="CB484" i="10"/>
  <c r="CM486" i="10" s="1"/>
  <c r="CH488" i="10" s="1"/>
  <c r="CA484" i="10"/>
  <c r="BZ484" i="10"/>
  <c r="CC476" i="10"/>
  <c r="CA476" i="10"/>
  <c r="DW474" i="10" s="1"/>
  <c r="BY476" i="10"/>
  <c r="BX476" i="10"/>
  <c r="BW476" i="10"/>
  <c r="CD475" i="10"/>
  <c r="DI477" i="10" s="1"/>
  <c r="CH481" i="10" s="1"/>
  <c r="CC475" i="10"/>
  <c r="CB475" i="10"/>
  <c r="CM477" i="10" s="1"/>
  <c r="CH479" i="10" s="1"/>
  <c r="CA475" i="10"/>
  <c r="BZ475" i="10"/>
  <c r="CC467" i="10"/>
  <c r="CA467" i="10"/>
  <c r="DW465" i="10" s="1"/>
  <c r="BY467" i="10"/>
  <c r="BX467" i="10"/>
  <c r="BW467" i="10"/>
  <c r="CD466" i="10"/>
  <c r="DI468" i="10" s="1"/>
  <c r="CH472" i="10" s="1"/>
  <c r="CC466" i="10"/>
  <c r="CB466" i="10"/>
  <c r="CM468" i="10" s="1"/>
  <c r="CH470" i="10" s="1"/>
  <c r="CA466" i="10"/>
  <c r="BZ466" i="10"/>
  <c r="CC458" i="10"/>
  <c r="CA458" i="10"/>
  <c r="DW456" i="10" s="1"/>
  <c r="BY458" i="10"/>
  <c r="BX458" i="10"/>
  <c r="BW458" i="10"/>
  <c r="CD457" i="10"/>
  <c r="DI459" i="10" s="1"/>
  <c r="CH463" i="10" s="1"/>
  <c r="CC457" i="10"/>
  <c r="CB457" i="10"/>
  <c r="CM459" i="10" s="1"/>
  <c r="CH461" i="10" s="1"/>
  <c r="CA457" i="10"/>
  <c r="BZ457" i="10"/>
  <c r="CC448" i="10"/>
  <c r="CA448" i="10"/>
  <c r="DW446" i="10" s="1"/>
  <c r="BY448" i="10"/>
  <c r="BX448" i="10"/>
  <c r="BW448" i="10"/>
  <c r="CD447" i="10"/>
  <c r="DI449" i="10" s="1"/>
  <c r="CH453" i="10" s="1"/>
  <c r="CC447" i="10"/>
  <c r="CB447" i="10"/>
  <c r="CM449" i="10" s="1"/>
  <c r="CH451" i="10" s="1"/>
  <c r="CA447" i="10"/>
  <c r="BZ447" i="10"/>
  <c r="CC439" i="10"/>
  <c r="CA439" i="10"/>
  <c r="DW437" i="10" s="1"/>
  <c r="BY439" i="10"/>
  <c r="BX439" i="10"/>
  <c r="BW439" i="10"/>
  <c r="CD438" i="10"/>
  <c r="DI440" i="10" s="1"/>
  <c r="CH444" i="10" s="1"/>
  <c r="CC438" i="10"/>
  <c r="CB438" i="10"/>
  <c r="CM440" i="10" s="1"/>
  <c r="CH442" i="10" s="1"/>
  <c r="CA438" i="10"/>
  <c r="BZ438" i="10"/>
  <c r="CC430" i="10"/>
  <c r="CA430" i="10"/>
  <c r="DW428" i="10" s="1"/>
  <c r="BY430" i="10"/>
  <c r="BX430" i="10"/>
  <c r="BW430" i="10"/>
  <c r="CD429" i="10"/>
  <c r="DI431" i="10" s="1"/>
  <c r="CH435" i="10" s="1"/>
  <c r="CC429" i="10"/>
  <c r="CB429" i="10"/>
  <c r="CM431" i="10" s="1"/>
  <c r="CH433" i="10" s="1"/>
  <c r="CA429" i="10"/>
  <c r="BZ429" i="10"/>
  <c r="CC421" i="10"/>
  <c r="CA421" i="10"/>
  <c r="DW419" i="10" s="1"/>
  <c r="BY421" i="10"/>
  <c r="BX421" i="10"/>
  <c r="BW421" i="10"/>
  <c r="CD420" i="10"/>
  <c r="DI422" i="10" s="1"/>
  <c r="CH426" i="10" s="1"/>
  <c r="CC420" i="10"/>
  <c r="CB420" i="10"/>
  <c r="CM422" i="10" s="1"/>
  <c r="CH424" i="10" s="1"/>
  <c r="CA420" i="10"/>
  <c r="BZ420" i="10"/>
  <c r="CC412" i="10"/>
  <c r="CA412" i="10"/>
  <c r="DW410" i="10" s="1"/>
  <c r="BY412" i="10"/>
  <c r="BX412" i="10"/>
  <c r="BW412" i="10"/>
  <c r="CD411" i="10"/>
  <c r="DI413" i="10" s="1"/>
  <c r="CH417" i="10" s="1"/>
  <c r="CC411" i="10"/>
  <c r="CB411" i="10"/>
  <c r="CM413" i="10" s="1"/>
  <c r="CH415" i="10" s="1"/>
  <c r="CA411" i="10"/>
  <c r="BZ411" i="10"/>
  <c r="CC403" i="10"/>
  <c r="CA403" i="10"/>
  <c r="DW401" i="10" s="1"/>
  <c r="BZ403" i="10"/>
  <c r="DV402" i="10" s="1"/>
  <c r="BY403" i="10"/>
  <c r="BX403" i="10"/>
  <c r="BW403" i="10"/>
  <c r="BY402" i="10"/>
  <c r="CW402" i="10" s="1"/>
  <c r="BZ402" i="10"/>
  <c r="CA402" i="10"/>
  <c r="CB402" i="10"/>
  <c r="CM404" i="10" s="1"/>
  <c r="CH406" i="10" s="1"/>
  <c r="CC402" i="10"/>
  <c r="CD402" i="10"/>
  <c r="DI404" i="10" s="1"/>
  <c r="CH408" i="10" s="1"/>
  <c r="CC394" i="10"/>
  <c r="CA394" i="10"/>
  <c r="BZ394" i="10"/>
  <c r="DV393" i="10" s="1"/>
  <c r="BY394" i="10"/>
  <c r="BX394" i="10"/>
  <c r="BW394" i="10"/>
  <c r="CJ392" i="10" s="1"/>
  <c r="CD393" i="10"/>
  <c r="DI395" i="10" s="1"/>
  <c r="CC393" i="10"/>
  <c r="CB393" i="10"/>
  <c r="CM395" i="10" s="1"/>
  <c r="CA393" i="10"/>
  <c r="CL392" i="10" s="1"/>
  <c r="BZ393" i="10"/>
  <c r="BW393" i="10"/>
  <c r="CC385" i="10"/>
  <c r="CA385" i="10"/>
  <c r="BZ385" i="10"/>
  <c r="DV384" i="10" s="1"/>
  <c r="BY385" i="10"/>
  <c r="BX385" i="10"/>
  <c r="BW385" i="10"/>
  <c r="CJ383" i="10" s="1"/>
  <c r="CD384" i="10"/>
  <c r="DI386" i="10" s="1"/>
  <c r="CC384" i="10"/>
  <c r="CB384" i="10"/>
  <c r="CM386" i="10" s="1"/>
  <c r="CA384" i="10"/>
  <c r="CL383" i="10" s="1"/>
  <c r="BZ384" i="10"/>
  <c r="BW384" i="10"/>
  <c r="CG384" i="10" s="1"/>
  <c r="CC376" i="10"/>
  <c r="CA376" i="10"/>
  <c r="BZ376" i="10"/>
  <c r="DV375" i="10" s="1"/>
  <c r="BY376" i="10"/>
  <c r="BX376" i="10"/>
  <c r="BW376" i="10"/>
  <c r="CJ374" i="10" s="1"/>
  <c r="CD375" i="10"/>
  <c r="DI377" i="10" s="1"/>
  <c r="CC375" i="10"/>
  <c r="CB375" i="10"/>
  <c r="CM377" i="10" s="1"/>
  <c r="CA375" i="10"/>
  <c r="CL374" i="10" s="1"/>
  <c r="BZ375" i="10"/>
  <c r="BW375" i="10"/>
  <c r="CG375" i="10" s="1"/>
  <c r="CC367" i="10"/>
  <c r="CA367" i="10"/>
  <c r="BZ367" i="10"/>
  <c r="DV366" i="10" s="1"/>
  <c r="BY367" i="10"/>
  <c r="BX367" i="10"/>
  <c r="BW367" i="10"/>
  <c r="CJ365" i="10" s="1"/>
  <c r="CD366" i="10"/>
  <c r="CC366" i="10"/>
  <c r="CB366" i="10"/>
  <c r="CM368" i="10" s="1"/>
  <c r="CA366" i="10"/>
  <c r="CL365" i="10" s="1"/>
  <c r="BZ366" i="10"/>
  <c r="BX366" i="10"/>
  <c r="CF365" i="10" s="1"/>
  <c r="BW366" i="10"/>
  <c r="CG366" i="10" s="1"/>
  <c r="CC357" i="10"/>
  <c r="CA357" i="10"/>
  <c r="BZ357" i="10"/>
  <c r="DV356" i="10" s="1"/>
  <c r="BY357" i="10"/>
  <c r="BX357" i="10"/>
  <c r="BW357" i="10"/>
  <c r="CJ355" i="10" s="1"/>
  <c r="CD356" i="10"/>
  <c r="DI358" i="10" s="1"/>
  <c r="CC356" i="10"/>
  <c r="CB356" i="10"/>
  <c r="CM358" i="10" s="1"/>
  <c r="CA356" i="10"/>
  <c r="CL355" i="10" s="1"/>
  <c r="BZ356" i="10"/>
  <c r="BW356" i="10"/>
  <c r="CG356" i="10" s="1"/>
  <c r="CC348" i="10"/>
  <c r="CA348" i="10"/>
  <c r="BZ348" i="10"/>
  <c r="BY348" i="10"/>
  <c r="BX348" i="10"/>
  <c r="BW348" i="10"/>
  <c r="CJ346" i="10" s="1"/>
  <c r="CD347" i="10"/>
  <c r="DI349" i="10" s="1"/>
  <c r="CC347" i="10"/>
  <c r="CB347" i="10"/>
  <c r="CM349" i="10" s="1"/>
  <c r="CA347" i="10"/>
  <c r="CL346" i="10" s="1"/>
  <c r="BZ347" i="10"/>
  <c r="BY347" i="10"/>
  <c r="CZ347" i="10" s="1"/>
  <c r="BW347" i="10"/>
  <c r="CG347" i="10" s="1"/>
  <c r="CC339" i="10"/>
  <c r="CA339" i="10"/>
  <c r="BZ339" i="10"/>
  <c r="DV338" i="10" s="1"/>
  <c r="BY339" i="10"/>
  <c r="BX339" i="10"/>
  <c r="BW339" i="10"/>
  <c r="CJ337" i="10" s="1"/>
  <c r="CD338" i="10"/>
  <c r="DI340" i="10" s="1"/>
  <c r="CC338" i="10"/>
  <c r="CB338" i="10"/>
  <c r="CM340" i="10" s="1"/>
  <c r="CA338" i="10"/>
  <c r="CL337" i="10" s="1"/>
  <c r="BZ338" i="10"/>
  <c r="BW338" i="10"/>
  <c r="CG338" i="10" s="1"/>
  <c r="CC330" i="10"/>
  <c r="CA330" i="10"/>
  <c r="BZ330" i="10"/>
  <c r="DV329" i="10" s="1"/>
  <c r="BY330" i="10"/>
  <c r="BX330" i="10"/>
  <c r="BW330" i="10"/>
  <c r="CJ328" i="10" s="1"/>
  <c r="CD329" i="10"/>
  <c r="DI331" i="10" s="1"/>
  <c r="CC329" i="10"/>
  <c r="CB329" i="10"/>
  <c r="CM331" i="10" s="1"/>
  <c r="CA329" i="10"/>
  <c r="CL328" i="10" s="1"/>
  <c r="BZ329" i="10"/>
  <c r="BX329" i="10"/>
  <c r="CF328" i="10" s="1"/>
  <c r="BW329" i="10"/>
  <c r="CC321" i="10"/>
  <c r="CA321" i="10"/>
  <c r="BZ321" i="10"/>
  <c r="DV320" i="10" s="1"/>
  <c r="BY321" i="10"/>
  <c r="BX321" i="10"/>
  <c r="BW321" i="10"/>
  <c r="CJ319" i="10" s="1"/>
  <c r="CD320" i="10"/>
  <c r="DI322" i="10" s="1"/>
  <c r="CC320" i="10"/>
  <c r="CB320" i="10"/>
  <c r="CM322" i="10" s="1"/>
  <c r="CA320" i="10"/>
  <c r="CL319" i="10" s="1"/>
  <c r="BZ320" i="10"/>
  <c r="BY320" i="10"/>
  <c r="CZ320" i="10" s="1"/>
  <c r="BW320" i="10"/>
  <c r="CG320" i="10" s="1"/>
  <c r="CC312" i="10"/>
  <c r="CA312" i="10"/>
  <c r="BZ312" i="10"/>
  <c r="DV311" i="10" s="1"/>
  <c r="BY312" i="10"/>
  <c r="BX312" i="10"/>
  <c r="CD311" i="10"/>
  <c r="DI313" i="10" s="1"/>
  <c r="CC311" i="10"/>
  <c r="CB311" i="10"/>
  <c r="CM313" i="10" s="1"/>
  <c r="CA311" i="10"/>
  <c r="CL310" i="10" s="1"/>
  <c r="BZ311" i="10"/>
  <c r="BW311" i="10"/>
  <c r="CG311" i="10" s="1"/>
  <c r="CC303" i="10"/>
  <c r="CA303" i="10"/>
  <c r="BZ303" i="10"/>
  <c r="DV302" i="10" s="1"/>
  <c r="BY303" i="10"/>
  <c r="BX303" i="10"/>
  <c r="BW303" i="10"/>
  <c r="CJ301" i="10" s="1"/>
  <c r="CD302" i="10"/>
  <c r="DI304" i="10" s="1"/>
  <c r="CC302" i="10"/>
  <c r="CB302" i="10"/>
  <c r="CM304" i="10" s="1"/>
  <c r="CA302" i="10"/>
  <c r="CL301" i="10" s="1"/>
  <c r="BZ302" i="10"/>
  <c r="BW302" i="10"/>
  <c r="CG302" i="10" s="1"/>
  <c r="CC294" i="10"/>
  <c r="CA294" i="10"/>
  <c r="BZ294" i="10"/>
  <c r="DV293" i="10" s="1"/>
  <c r="BY294" i="10"/>
  <c r="BX294" i="10"/>
  <c r="BW294" i="10"/>
  <c r="CJ292" i="10" s="1"/>
  <c r="CD293" i="10"/>
  <c r="DI295" i="10" s="1"/>
  <c r="CC293" i="10"/>
  <c r="CB293" i="10"/>
  <c r="CM295" i="10" s="1"/>
  <c r="CA293" i="10"/>
  <c r="CL292" i="10" s="1"/>
  <c r="BZ293" i="10"/>
  <c r="BY293" i="10"/>
  <c r="CZ293" i="10" s="1"/>
  <c r="BX293" i="10"/>
  <c r="CF292" i="10" s="1"/>
  <c r="BW293" i="10"/>
  <c r="CG293" i="10" s="1"/>
  <c r="CC285" i="10"/>
  <c r="CA285" i="10"/>
  <c r="DW283" i="10" s="1"/>
  <c r="BY285" i="10"/>
  <c r="BX285" i="10"/>
  <c r="BW285" i="10"/>
  <c r="CD284" i="10"/>
  <c r="DI286" i="10" s="1"/>
  <c r="CH290" i="10" s="1"/>
  <c r="CC284" i="10"/>
  <c r="CB284" i="10"/>
  <c r="CM286" i="10" s="1"/>
  <c r="CH288" i="10" s="1"/>
  <c r="CA284" i="10"/>
  <c r="BZ284" i="10"/>
  <c r="BW284" i="10"/>
  <c r="CG284" i="10" s="1"/>
  <c r="CC276" i="10"/>
  <c r="CA276" i="10"/>
  <c r="DW274" i="10" s="1"/>
  <c r="BY276" i="10"/>
  <c r="BX276" i="10"/>
  <c r="BW276" i="10"/>
  <c r="CD275" i="10"/>
  <c r="DI277" i="10" s="1"/>
  <c r="CH281" i="10" s="1"/>
  <c r="CC275" i="10"/>
  <c r="CB275" i="10"/>
  <c r="CM277" i="10" s="1"/>
  <c r="CH279" i="10" s="1"/>
  <c r="CA275" i="10"/>
  <c r="BZ275" i="10"/>
  <c r="BW275" i="10"/>
  <c r="CG275" i="10" s="1"/>
  <c r="CC266" i="10"/>
  <c r="CA266" i="10"/>
  <c r="DW264" i="10" s="1"/>
  <c r="BY266" i="10"/>
  <c r="BX266" i="10"/>
  <c r="BW266" i="10"/>
  <c r="CD265" i="10"/>
  <c r="DI267" i="10" s="1"/>
  <c r="CH271" i="10" s="1"/>
  <c r="CC265" i="10"/>
  <c r="CB265" i="10"/>
  <c r="CM267" i="10" s="1"/>
  <c r="CH269" i="10" s="1"/>
  <c r="CA265" i="10"/>
  <c r="BZ265" i="10"/>
  <c r="BW265" i="10"/>
  <c r="CG265" i="10" s="1"/>
  <c r="CC257" i="10"/>
  <c r="CA257" i="10"/>
  <c r="DW255" i="10" s="1"/>
  <c r="BY257" i="10"/>
  <c r="BX257" i="10"/>
  <c r="BW257" i="10"/>
  <c r="CD256" i="10"/>
  <c r="DI258" i="10" s="1"/>
  <c r="CH262" i="10" s="1"/>
  <c r="CC256" i="10"/>
  <c r="CB256" i="10"/>
  <c r="CM258" i="10" s="1"/>
  <c r="CH260" i="10" s="1"/>
  <c r="CA256" i="10"/>
  <c r="BZ256" i="10"/>
  <c r="BW256" i="10"/>
  <c r="CG256" i="10" s="1"/>
  <c r="CC248" i="10"/>
  <c r="CA248" i="10"/>
  <c r="DW246" i="10" s="1"/>
  <c r="BY248" i="10"/>
  <c r="BX248" i="10"/>
  <c r="BW248" i="10"/>
  <c r="CD247" i="10"/>
  <c r="DI249" i="10" s="1"/>
  <c r="CH253" i="10" s="1"/>
  <c r="CC247" i="10"/>
  <c r="CB247" i="10"/>
  <c r="CM249" i="10" s="1"/>
  <c r="CH251" i="10" s="1"/>
  <c r="CA247" i="10"/>
  <c r="BZ247" i="10"/>
  <c r="BW247" i="10"/>
  <c r="CG247" i="10" s="1"/>
  <c r="CC239" i="10"/>
  <c r="CA239" i="10"/>
  <c r="DW237" i="10" s="1"/>
  <c r="BY239" i="10"/>
  <c r="BX239" i="10"/>
  <c r="BW239" i="10"/>
  <c r="CD238" i="10"/>
  <c r="DI240" i="10" s="1"/>
  <c r="CH244" i="10" s="1"/>
  <c r="CC238" i="10"/>
  <c r="CB238" i="10"/>
  <c r="CM240" i="10" s="1"/>
  <c r="CH242" i="10" s="1"/>
  <c r="CA238" i="10"/>
  <c r="BZ238" i="10"/>
  <c r="BW238" i="10"/>
  <c r="CG238" i="10" s="1"/>
  <c r="CC230" i="10"/>
  <c r="CA230" i="10"/>
  <c r="DW228" i="10" s="1"/>
  <c r="BY230" i="10"/>
  <c r="BX230" i="10"/>
  <c r="BW230" i="10"/>
  <c r="CD229" i="10"/>
  <c r="DI231" i="10" s="1"/>
  <c r="CH235" i="10" s="1"/>
  <c r="CC229" i="10"/>
  <c r="CB229" i="10"/>
  <c r="CM231" i="10" s="1"/>
  <c r="CH233" i="10" s="1"/>
  <c r="CA229" i="10"/>
  <c r="BZ229" i="10"/>
  <c r="BW229" i="10"/>
  <c r="CG229" i="10" s="1"/>
  <c r="CC221" i="10"/>
  <c r="CA221" i="10"/>
  <c r="DW219" i="10" s="1"/>
  <c r="BY221" i="10"/>
  <c r="BX221" i="10"/>
  <c r="BW221" i="10"/>
  <c r="CD220" i="10"/>
  <c r="DI222" i="10" s="1"/>
  <c r="CH226" i="10" s="1"/>
  <c r="CC220" i="10"/>
  <c r="CB220" i="10"/>
  <c r="CM222" i="10" s="1"/>
  <c r="CH224" i="10" s="1"/>
  <c r="CA220" i="10"/>
  <c r="BZ220" i="10"/>
  <c r="BW220" i="10"/>
  <c r="CG220" i="10" s="1"/>
  <c r="CC212" i="10"/>
  <c r="CA212" i="10"/>
  <c r="DW210" i="10" s="1"/>
  <c r="BY212" i="10"/>
  <c r="BX212" i="10"/>
  <c r="BW212" i="10"/>
  <c r="CD211" i="10"/>
  <c r="DI213" i="10" s="1"/>
  <c r="CH217" i="10" s="1"/>
  <c r="CC211" i="10"/>
  <c r="CB211" i="10"/>
  <c r="CM213" i="10" s="1"/>
  <c r="CH215" i="10" s="1"/>
  <c r="CA211" i="10"/>
  <c r="BZ211" i="10"/>
  <c r="BW211" i="10"/>
  <c r="CG211" i="10" s="1"/>
  <c r="CC203" i="10"/>
  <c r="CA203" i="10"/>
  <c r="DW201" i="10" s="1"/>
  <c r="BY203" i="10"/>
  <c r="BX203" i="10"/>
  <c r="BW203" i="10"/>
  <c r="CD202" i="10"/>
  <c r="DI204" i="10" s="1"/>
  <c r="CH208" i="10" s="1"/>
  <c r="CC202" i="10"/>
  <c r="CB202" i="10"/>
  <c r="CM204" i="10" s="1"/>
  <c r="CH206" i="10" s="1"/>
  <c r="CA202" i="10"/>
  <c r="BZ202" i="10"/>
  <c r="BW202" i="10"/>
  <c r="CG202" i="10" s="1"/>
  <c r="CC194" i="10"/>
  <c r="CA194" i="10"/>
  <c r="DW192" i="10" s="1"/>
  <c r="BY194" i="10"/>
  <c r="BX194" i="10"/>
  <c r="BW194" i="10"/>
  <c r="CD193" i="10"/>
  <c r="DI195" i="10" s="1"/>
  <c r="CH199" i="10" s="1"/>
  <c r="CC193" i="10"/>
  <c r="CB193" i="10"/>
  <c r="CM195" i="10" s="1"/>
  <c r="CH197" i="10" s="1"/>
  <c r="CA193" i="10"/>
  <c r="BZ193" i="10"/>
  <c r="BW193" i="10"/>
  <c r="CG193" i="10" s="1"/>
  <c r="CC185" i="10"/>
  <c r="CA185" i="10"/>
  <c r="DW183" i="10" s="1"/>
  <c r="BY185" i="10"/>
  <c r="BX185" i="10"/>
  <c r="BW185" i="10"/>
  <c r="CD184" i="10"/>
  <c r="DI186" i="10" s="1"/>
  <c r="CH190" i="10" s="1"/>
  <c r="CC184" i="10"/>
  <c r="CB184" i="10"/>
  <c r="CM186" i="10" s="1"/>
  <c r="CH188" i="10" s="1"/>
  <c r="CA184" i="10"/>
  <c r="BZ184" i="10"/>
  <c r="BW184" i="10"/>
  <c r="CG184" i="10" s="1"/>
  <c r="CC175" i="10"/>
  <c r="CA175" i="10"/>
  <c r="DW173" i="10" s="1"/>
  <c r="BY175" i="10"/>
  <c r="BX175" i="10"/>
  <c r="BW175" i="10"/>
  <c r="CD174" i="10"/>
  <c r="DI176" i="10" s="1"/>
  <c r="CH180" i="10" s="1"/>
  <c r="CC174" i="10"/>
  <c r="CB174" i="10"/>
  <c r="CM176" i="10" s="1"/>
  <c r="CH178" i="10" s="1"/>
  <c r="CA174" i="10"/>
  <c r="BZ174" i="10"/>
  <c r="BW174" i="10"/>
  <c r="CG174" i="10" s="1"/>
  <c r="CC166" i="10"/>
  <c r="CA166" i="10"/>
  <c r="DW164" i="10" s="1"/>
  <c r="BY166" i="10"/>
  <c r="BX166" i="10"/>
  <c r="BW166" i="10"/>
  <c r="CD165" i="10"/>
  <c r="DI167" i="10" s="1"/>
  <c r="CH171" i="10" s="1"/>
  <c r="CC165" i="10"/>
  <c r="CB165" i="10"/>
  <c r="CM167" i="10" s="1"/>
  <c r="CH169" i="10" s="1"/>
  <c r="CA165" i="10"/>
  <c r="BZ165" i="10"/>
  <c r="BW165" i="10"/>
  <c r="CG165" i="10" s="1"/>
  <c r="CC157" i="10"/>
  <c r="CA157" i="10"/>
  <c r="DW155" i="10" s="1"/>
  <c r="BY157" i="10"/>
  <c r="BX157" i="10"/>
  <c r="BW157" i="10"/>
  <c r="CD156" i="10"/>
  <c r="DI158" i="10" s="1"/>
  <c r="CH162" i="10" s="1"/>
  <c r="CC156" i="10"/>
  <c r="CB156" i="10"/>
  <c r="CM158" i="10" s="1"/>
  <c r="CH160" i="10" s="1"/>
  <c r="CA156" i="10"/>
  <c r="BZ156" i="10"/>
  <c r="BW156" i="10"/>
  <c r="CG156" i="10" s="1"/>
  <c r="CC148" i="10"/>
  <c r="CA148" i="10"/>
  <c r="DW146" i="10" s="1"/>
  <c r="BZ148" i="10"/>
  <c r="DV147" i="10" s="1"/>
  <c r="BY148" i="10"/>
  <c r="BX148" i="10"/>
  <c r="BW148" i="10"/>
  <c r="CD147" i="10"/>
  <c r="DI149" i="10" s="1"/>
  <c r="CH153" i="10" s="1"/>
  <c r="CC147" i="10"/>
  <c r="CB147" i="10"/>
  <c r="CM149" i="10" s="1"/>
  <c r="CH151" i="10" s="1"/>
  <c r="CA147" i="10"/>
  <c r="BZ147" i="10"/>
  <c r="BY147" i="10"/>
  <c r="CW147" i="10" s="1"/>
  <c r="BW147" i="10"/>
  <c r="CG147" i="10" s="1"/>
  <c r="CC139" i="10"/>
  <c r="CA139" i="10"/>
  <c r="DW137" i="10" s="1"/>
  <c r="BY139" i="10"/>
  <c r="BX139" i="10"/>
  <c r="BW139" i="10"/>
  <c r="CD138" i="10"/>
  <c r="DI140" i="10" s="1"/>
  <c r="CH144" i="10" s="1"/>
  <c r="CC138" i="10"/>
  <c r="CB138" i="10"/>
  <c r="CM140" i="10" s="1"/>
  <c r="CH142" i="10" s="1"/>
  <c r="CA138" i="10"/>
  <c r="BZ138" i="10"/>
  <c r="BW138" i="10"/>
  <c r="CG138" i="10" s="1"/>
  <c r="CC130" i="10"/>
  <c r="CA130" i="10"/>
  <c r="DW128" i="10" s="1"/>
  <c r="BY130" i="10"/>
  <c r="BX130" i="10"/>
  <c r="BW130" i="10"/>
  <c r="CD129" i="10"/>
  <c r="DI131" i="10" s="1"/>
  <c r="CH135" i="10" s="1"/>
  <c r="CC129" i="10"/>
  <c r="CB129" i="10"/>
  <c r="CM131" i="10" s="1"/>
  <c r="CH133" i="10" s="1"/>
  <c r="CA129" i="10"/>
  <c r="BZ129" i="10"/>
  <c r="BW129" i="10"/>
  <c r="CG129" i="10" s="1"/>
  <c r="CC121" i="10"/>
  <c r="CA121" i="10"/>
  <c r="DW119" i="10" s="1"/>
  <c r="BY121" i="10"/>
  <c r="BX121" i="10"/>
  <c r="BW121" i="10"/>
  <c r="CD120" i="10"/>
  <c r="DI122" i="10" s="1"/>
  <c r="CH126" i="10" s="1"/>
  <c r="CC120" i="10"/>
  <c r="CB120" i="10"/>
  <c r="CM122" i="10" s="1"/>
  <c r="CH124" i="10" s="1"/>
  <c r="CA120" i="10"/>
  <c r="BZ120" i="10"/>
  <c r="BW120" i="10"/>
  <c r="CG120" i="10" s="1"/>
  <c r="CC112" i="10"/>
  <c r="CA112" i="10"/>
  <c r="DW110" i="10" s="1"/>
  <c r="BY112" i="10"/>
  <c r="BX112" i="10"/>
  <c r="BW112" i="10"/>
  <c r="CD111" i="10"/>
  <c r="DI113" i="10" s="1"/>
  <c r="CH117" i="10" s="1"/>
  <c r="CC111" i="10"/>
  <c r="CB111" i="10"/>
  <c r="CM113" i="10" s="1"/>
  <c r="CH115" i="10" s="1"/>
  <c r="CA111" i="10"/>
  <c r="BZ111" i="10"/>
  <c r="BW111" i="10"/>
  <c r="CG111" i="10" s="1"/>
  <c r="CC103" i="10"/>
  <c r="CA103" i="10"/>
  <c r="DW101" i="10" s="1"/>
  <c r="BY103" i="10"/>
  <c r="BX103" i="10"/>
  <c r="BW103" i="10"/>
  <c r="CD102" i="10"/>
  <c r="DI104" i="10" s="1"/>
  <c r="CH108" i="10" s="1"/>
  <c r="CC102" i="10"/>
  <c r="CB102" i="10"/>
  <c r="CM104" i="10" s="1"/>
  <c r="CH106" i="10" s="1"/>
  <c r="CA102" i="10"/>
  <c r="BZ102" i="10"/>
  <c r="BW102" i="10"/>
  <c r="CG102" i="10" s="1"/>
  <c r="CC94" i="10"/>
  <c r="CA94" i="10"/>
  <c r="DW92" i="10" s="1"/>
  <c r="BY94" i="10"/>
  <c r="BX94" i="10"/>
  <c r="BW94" i="10"/>
  <c r="CD93" i="10"/>
  <c r="DI95" i="10" s="1"/>
  <c r="CH99" i="10" s="1"/>
  <c r="CC93" i="10"/>
  <c r="CB93" i="10"/>
  <c r="CM95" i="10" s="1"/>
  <c r="CH97" i="10" s="1"/>
  <c r="CA93" i="10"/>
  <c r="BZ93" i="10"/>
  <c r="BW93" i="10"/>
  <c r="CG93" i="10" s="1"/>
  <c r="CC84" i="10"/>
  <c r="CA84" i="10"/>
  <c r="DW82" i="10" s="1"/>
  <c r="BY84" i="10"/>
  <c r="BX84" i="10"/>
  <c r="BW84" i="10"/>
  <c r="CD83" i="10"/>
  <c r="DI85" i="10" s="1"/>
  <c r="CH89" i="10" s="1"/>
  <c r="CC83" i="10"/>
  <c r="CB83" i="10"/>
  <c r="CM85" i="10" s="1"/>
  <c r="CH87" i="10" s="1"/>
  <c r="CA83" i="10"/>
  <c r="BZ83" i="10"/>
  <c r="BW83" i="10"/>
  <c r="CG83" i="10" s="1"/>
  <c r="CC75" i="10"/>
  <c r="CA75" i="10"/>
  <c r="DW73" i="10" s="1"/>
  <c r="BY75" i="10"/>
  <c r="BX75" i="10"/>
  <c r="BW75" i="10"/>
  <c r="CD74" i="10"/>
  <c r="DI76" i="10" s="1"/>
  <c r="CH80" i="10" s="1"/>
  <c r="CC74" i="10"/>
  <c r="CB74" i="10"/>
  <c r="CM76" i="10" s="1"/>
  <c r="CH78" i="10" s="1"/>
  <c r="CA74" i="10"/>
  <c r="BZ74" i="10"/>
  <c r="BW74" i="10"/>
  <c r="CG74" i="10" s="1"/>
  <c r="CC66" i="10"/>
  <c r="CA66" i="10"/>
  <c r="DW64" i="10" s="1"/>
  <c r="BY66" i="10"/>
  <c r="BX66" i="10"/>
  <c r="BW66" i="10"/>
  <c r="CD65" i="10"/>
  <c r="DI67" i="10" s="1"/>
  <c r="CH71" i="10" s="1"/>
  <c r="CC65" i="10"/>
  <c r="CB65" i="10"/>
  <c r="CM67" i="10" s="1"/>
  <c r="CH69" i="10" s="1"/>
  <c r="CA65" i="10"/>
  <c r="BZ65" i="10"/>
  <c r="BW65" i="10"/>
  <c r="CG65" i="10" s="1"/>
  <c r="CC57" i="10"/>
  <c r="CA57" i="10"/>
  <c r="DW55" i="10" s="1"/>
  <c r="BY57" i="10"/>
  <c r="BX57" i="10"/>
  <c r="BW57" i="10"/>
  <c r="CD56" i="10"/>
  <c r="DI58" i="10" s="1"/>
  <c r="CH62" i="10" s="1"/>
  <c r="CC56" i="10"/>
  <c r="CB56" i="10"/>
  <c r="CM58" i="10" s="1"/>
  <c r="CH60" i="10" s="1"/>
  <c r="CA56" i="10"/>
  <c r="BZ56" i="10"/>
  <c r="BW56" i="10"/>
  <c r="CG56" i="10" s="1"/>
  <c r="CC48" i="10"/>
  <c r="CA48" i="10"/>
  <c r="DW46" i="10" s="1"/>
  <c r="BY48" i="10"/>
  <c r="BX48" i="10"/>
  <c r="BW48" i="10"/>
  <c r="CD47" i="10"/>
  <c r="DI49" i="10" s="1"/>
  <c r="CH53" i="10" s="1"/>
  <c r="CC47" i="10"/>
  <c r="CB47" i="10"/>
  <c r="CM49" i="10" s="1"/>
  <c r="CH51" i="10" s="1"/>
  <c r="CA47" i="10"/>
  <c r="BZ47" i="10"/>
  <c r="BW47" i="10"/>
  <c r="CG47" i="10" s="1"/>
  <c r="CC39" i="10"/>
  <c r="CA39" i="10"/>
  <c r="DW37" i="10" s="1"/>
  <c r="BY39" i="10"/>
  <c r="BX39" i="10"/>
  <c r="BW39" i="10"/>
  <c r="CD38" i="10"/>
  <c r="DI40" i="10" s="1"/>
  <c r="CH44" i="10" s="1"/>
  <c r="CC38" i="10"/>
  <c r="CB38" i="10"/>
  <c r="CM40" i="10" s="1"/>
  <c r="CH42" i="10" s="1"/>
  <c r="CA38" i="10"/>
  <c r="BZ38" i="10"/>
  <c r="BW38" i="10"/>
  <c r="CG38" i="10" s="1"/>
  <c r="CC30" i="10"/>
  <c r="CA30" i="10"/>
  <c r="DW28" i="10" s="1"/>
  <c r="BY30" i="10"/>
  <c r="BX30" i="10"/>
  <c r="BW30" i="10"/>
  <c r="CD29" i="10"/>
  <c r="DI31" i="10" s="1"/>
  <c r="CH35" i="10" s="1"/>
  <c r="CC29" i="10"/>
  <c r="CB29" i="10"/>
  <c r="CM31" i="10" s="1"/>
  <c r="CH33" i="10" s="1"/>
  <c r="CA29" i="10"/>
  <c r="BZ29" i="10"/>
  <c r="BW29" i="10"/>
  <c r="CG29" i="10" s="1"/>
  <c r="CC21" i="10"/>
  <c r="CA21" i="10"/>
  <c r="DW19" i="10" s="1"/>
  <c r="BY21" i="10"/>
  <c r="BX21" i="10"/>
  <c r="BW21" i="10"/>
  <c r="CD20" i="10"/>
  <c r="DI22" i="10" s="1"/>
  <c r="CH26" i="10" s="1"/>
  <c r="CC20" i="10"/>
  <c r="CB20" i="10"/>
  <c r="CM22" i="10" s="1"/>
  <c r="CH24" i="10" s="1"/>
  <c r="CA20" i="10"/>
  <c r="BZ20" i="10"/>
  <c r="BW20" i="10"/>
  <c r="CG20" i="10" s="1"/>
  <c r="CC12" i="10"/>
  <c r="CA12" i="10"/>
  <c r="DW10" i="10" s="1"/>
  <c r="BY12" i="10"/>
  <c r="BX12" i="10"/>
  <c r="BW12" i="10"/>
  <c r="CD11" i="10"/>
  <c r="DI13" i="10" s="1"/>
  <c r="CH17" i="10" s="1"/>
  <c r="CC11" i="10"/>
  <c r="CB11" i="10"/>
  <c r="CM13" i="10" s="1"/>
  <c r="CH15" i="10" s="1"/>
  <c r="CA11" i="10"/>
  <c r="BZ11" i="10"/>
  <c r="BW11" i="10"/>
  <c r="CG11" i="10" s="1"/>
  <c r="CC3" i="10"/>
  <c r="CA3" i="10"/>
  <c r="DW1" i="10" s="1"/>
  <c r="BZ3" i="10"/>
  <c r="DV2" i="10" s="1"/>
  <c r="BY3" i="10"/>
  <c r="BX3" i="10"/>
  <c r="BW3" i="10"/>
  <c r="BX2" i="10"/>
  <c r="CF1" i="10" s="1"/>
  <c r="BY2" i="10"/>
  <c r="CW2" i="10" s="1"/>
  <c r="BZ2" i="10"/>
  <c r="CA2" i="10"/>
  <c r="CB2" i="10"/>
  <c r="CM4" i="10" s="1"/>
  <c r="CH6" i="10" s="1"/>
  <c r="CC2" i="10"/>
  <c r="CD2" i="10"/>
  <c r="DI4" i="10" s="1"/>
  <c r="CH8" i="10" s="1"/>
  <c r="BW2" i="10"/>
  <c r="CG2" i="10" s="1"/>
  <c r="F4" i="10"/>
  <c r="F6" i="10" s="1"/>
  <c r="F8" i="10" s="1"/>
  <c r="F10" i="10" s="1"/>
  <c r="F12" i="10" s="1"/>
  <c r="F14" i="10" s="1"/>
  <c r="F16" i="10" s="1"/>
  <c r="F18" i="10" s="1"/>
  <c r="F20" i="10" s="1"/>
  <c r="F22" i="10" s="1"/>
  <c r="F24" i="10" s="1"/>
  <c r="F26" i="10" s="1"/>
  <c r="F28" i="10" s="1"/>
  <c r="BX138" i="10" s="1"/>
  <c r="CF137" i="10" s="1"/>
  <c r="AT41" i="10"/>
  <c r="BU41" i="10"/>
  <c r="BU27" i="10"/>
  <c r="BC22" i="10"/>
  <c r="BT39" i="10"/>
  <c r="BS37" i="10"/>
  <c r="BR35" i="10"/>
  <c r="BQ33" i="10"/>
  <c r="BR31" i="10"/>
  <c r="BP31" i="10"/>
  <c r="BO29" i="10"/>
  <c r="BN27" i="10"/>
  <c r="BM25" i="10"/>
  <c r="AW22" i="10"/>
  <c r="AT22" i="10"/>
  <c r="AQ22" i="10"/>
  <c r="AN22" i="10"/>
  <c r="AK22" i="10"/>
  <c r="AH22" i="10"/>
  <c r="AE22" i="10"/>
  <c r="Q2" i="10"/>
  <c r="BW402" i="10" s="1"/>
  <c r="CG402" i="10" s="1"/>
  <c r="R2" i="10"/>
  <c r="BX402" i="10" s="1"/>
  <c r="CF401" i="10" s="1"/>
  <c r="G4" i="10"/>
  <c r="G6" i="10" s="1"/>
  <c r="G8" i="10" s="1"/>
  <c r="G10" i="10" s="1"/>
  <c r="G12" i="10" s="1"/>
  <c r="G14" i="10" s="1"/>
  <c r="G16" i="10" s="1"/>
  <c r="G18" i="10" s="1"/>
  <c r="G20" i="10" s="1"/>
  <c r="G22" i="10" s="1"/>
  <c r="G24" i="10" s="1"/>
  <c r="G26" i="10" s="1"/>
  <c r="G28" i="10" s="1"/>
  <c r="G30" i="10" s="1"/>
  <c r="G32" i="10" s="1"/>
  <c r="BY138" i="10" s="1"/>
  <c r="CW138" i="10" s="1"/>
  <c r="Q4" i="10"/>
  <c r="BW411" i="10" s="1"/>
  <c r="CG411" i="10" s="1"/>
  <c r="S4" i="10"/>
  <c r="S6" i="10" s="1"/>
  <c r="S8" i="10" s="1"/>
  <c r="S10" i="10" s="1"/>
  <c r="S12" i="10" s="1"/>
  <c r="S14" i="10" s="1"/>
  <c r="S16" i="10" s="1"/>
  <c r="S18" i="10" s="1"/>
  <c r="S20" i="10" s="1"/>
  <c r="S22" i="10" s="1"/>
  <c r="S24" i="10" s="1"/>
  <c r="S26" i="10" s="1"/>
  <c r="S28" i="10" s="1"/>
  <c r="S30" i="10" s="1"/>
  <c r="S32" i="10" s="1"/>
  <c r="BY538" i="10" s="1"/>
  <c r="CW538" i="10" s="1"/>
  <c r="H5" i="10"/>
  <c r="H7" i="10" s="1"/>
  <c r="H9" i="10" s="1"/>
  <c r="H11" i="10" s="1"/>
  <c r="H13" i="10" s="1"/>
  <c r="H15" i="10" s="1"/>
  <c r="H17" i="10" s="1"/>
  <c r="H19" i="10" s="1"/>
  <c r="H21" i="10" s="1"/>
  <c r="H23" i="10" s="1"/>
  <c r="H25" i="10" s="1"/>
  <c r="H27" i="10" s="1"/>
  <c r="H29" i="10" s="1"/>
  <c r="H31" i="10" s="1"/>
  <c r="H33" i="10" s="1"/>
  <c r="BZ139" i="10" s="1"/>
  <c r="DV138" i="10" s="1"/>
  <c r="T5" i="10"/>
  <c r="T7" i="10" s="1"/>
  <c r="T9" i="10" s="1"/>
  <c r="T11" i="10" s="1"/>
  <c r="T13" i="10" s="1"/>
  <c r="T15" i="10" s="1"/>
  <c r="T17" i="10" s="1"/>
  <c r="T19" i="10" s="1"/>
  <c r="T21" i="10" s="1"/>
  <c r="T23" i="10" s="1"/>
  <c r="T25" i="10" s="1"/>
  <c r="T27" i="10" s="1"/>
  <c r="T29" i="10" s="1"/>
  <c r="T31" i="10" s="1"/>
  <c r="T33" i="10" s="1"/>
  <c r="BZ539" i="10" s="1"/>
  <c r="DV538" i="10" s="1"/>
  <c r="Q6" i="10"/>
  <c r="BW420" i="10" s="1"/>
  <c r="CG420" i="10" s="1"/>
  <c r="Q8" i="10"/>
  <c r="BW429" i="10" s="1"/>
  <c r="CG429" i="10" s="1"/>
  <c r="Q10" i="10"/>
  <c r="BW438" i="10" s="1"/>
  <c r="CG438" i="10" s="1"/>
  <c r="B12" i="10"/>
  <c r="B13" i="10" s="1"/>
  <c r="AH23" i="10" s="1"/>
  <c r="Q12" i="10"/>
  <c r="BW447" i="10" s="1"/>
  <c r="CG447" i="10" s="1"/>
  <c r="Q14" i="10"/>
  <c r="BW457" i="10" s="1"/>
  <c r="CG457" i="10" s="1"/>
  <c r="Q16" i="10"/>
  <c r="BW466" i="10" s="1"/>
  <c r="CG466" i="10" s="1"/>
  <c r="Q18" i="10"/>
  <c r="BW475" i="10" s="1"/>
  <c r="CG475" i="10" s="1"/>
  <c r="Q20" i="10"/>
  <c r="BW484" i="10" s="1"/>
  <c r="CG484" i="10" s="1"/>
  <c r="Q22" i="10"/>
  <c r="BW493" i="10" s="1"/>
  <c r="CG493" i="10" s="1"/>
  <c r="Q24" i="10"/>
  <c r="BW502" i="10" s="1"/>
  <c r="CG502" i="10" s="1"/>
  <c r="Q26" i="10"/>
  <c r="BW511" i="10" s="1"/>
  <c r="CG511" i="10" s="1"/>
  <c r="Q28" i="10"/>
  <c r="BW520" i="10" s="1"/>
  <c r="CG520" i="10" s="1"/>
  <c r="Q30" i="10"/>
  <c r="BW529" i="10" s="1"/>
  <c r="CG529" i="10" s="1"/>
  <c r="F37" i="10"/>
  <c r="R37" i="10" s="1"/>
  <c r="BX548" i="10" s="1"/>
  <c r="CF547" i="10" s="1"/>
  <c r="Q37" i="10"/>
  <c r="BW548" i="10" s="1"/>
  <c r="CG548" i="10" s="1"/>
  <c r="G39" i="10"/>
  <c r="G41" i="10" s="1"/>
  <c r="G43" i="10" s="1"/>
  <c r="G45" i="10" s="1"/>
  <c r="G47" i="10" s="1"/>
  <c r="G49" i="10" s="1"/>
  <c r="G51" i="10" s="1"/>
  <c r="G53" i="10" s="1"/>
  <c r="G55" i="10" s="1"/>
  <c r="G57" i="10" s="1"/>
  <c r="G59" i="10" s="1"/>
  <c r="G61" i="10" s="1"/>
  <c r="G63" i="10" s="1"/>
  <c r="G65" i="10" s="1"/>
  <c r="G67" i="10" s="1"/>
  <c r="BY284" i="10" s="1"/>
  <c r="CW284" i="10" s="1"/>
  <c r="Q39" i="10"/>
  <c r="BW557" i="10" s="1"/>
  <c r="CG557" i="10" s="1"/>
  <c r="S39" i="10"/>
  <c r="S41" i="10" s="1"/>
  <c r="S43" i="10" s="1"/>
  <c r="S45" i="10" s="1"/>
  <c r="S47" i="10" s="1"/>
  <c r="S49" i="10" s="1"/>
  <c r="S51" i="10" s="1"/>
  <c r="S53" i="10" s="1"/>
  <c r="S55" i="10" s="1"/>
  <c r="S57" i="10" s="1"/>
  <c r="S59" i="10" s="1"/>
  <c r="S61" i="10" s="1"/>
  <c r="S63" i="10" s="1"/>
  <c r="S65" i="10" s="1"/>
  <c r="S67" i="10" s="1"/>
  <c r="BY684" i="10" s="1"/>
  <c r="CW684" i="10" s="1"/>
  <c r="H40" i="10"/>
  <c r="H42" i="10" s="1"/>
  <c r="H44" i="10" s="1"/>
  <c r="H46" i="10" s="1"/>
  <c r="H48" i="10" s="1"/>
  <c r="H50" i="10" s="1"/>
  <c r="H52" i="10" s="1"/>
  <c r="H54" i="10" s="1"/>
  <c r="H56" i="10" s="1"/>
  <c r="H58" i="10" s="1"/>
  <c r="H60" i="10" s="1"/>
  <c r="H62" i="10" s="1"/>
  <c r="H64" i="10" s="1"/>
  <c r="H66" i="10" s="1"/>
  <c r="H68" i="10" s="1"/>
  <c r="BZ285" i="10" s="1"/>
  <c r="DV284" i="10" s="1"/>
  <c r="T40" i="10"/>
  <c r="T42" i="10" s="1"/>
  <c r="T44" i="10" s="1"/>
  <c r="T46" i="10" s="1"/>
  <c r="T48" i="10" s="1"/>
  <c r="T50" i="10" s="1"/>
  <c r="T52" i="10" s="1"/>
  <c r="T54" i="10" s="1"/>
  <c r="T56" i="10" s="1"/>
  <c r="T58" i="10" s="1"/>
  <c r="T60" i="10" s="1"/>
  <c r="T62" i="10" s="1"/>
  <c r="T64" i="10" s="1"/>
  <c r="T66" i="10" s="1"/>
  <c r="T68" i="10" s="1"/>
  <c r="BZ685" i="10" s="1"/>
  <c r="DV684" i="10" s="1"/>
  <c r="Q41" i="10"/>
  <c r="BW566" i="10" s="1"/>
  <c r="CG566" i="10" s="1"/>
  <c r="Q43" i="10"/>
  <c r="BW575" i="10" s="1"/>
  <c r="CG575" i="10" s="1"/>
  <c r="Q45" i="10"/>
  <c r="BW584" i="10" s="1"/>
  <c r="CG584" i="10" s="1"/>
  <c r="C47" i="10"/>
  <c r="Q47" i="10"/>
  <c r="BW593" i="10" s="1"/>
  <c r="CG593" i="10" s="1"/>
  <c r="C48" i="10"/>
  <c r="C49" i="10"/>
  <c r="Q49" i="10"/>
  <c r="BW602" i="10" s="1"/>
  <c r="CG602" i="10" s="1"/>
  <c r="C50" i="10"/>
  <c r="Q51" i="10"/>
  <c r="BW611" i="10" s="1"/>
  <c r="Q53" i="10"/>
  <c r="BW620" i="10" s="1"/>
  <c r="CG620" i="10" s="1"/>
  <c r="Q55" i="10"/>
  <c r="BW629" i="10" s="1"/>
  <c r="CG629" i="10" s="1"/>
  <c r="AE2" i="10"/>
  <c r="AH2" i="10"/>
  <c r="AK2" i="10"/>
  <c r="AN2" i="10"/>
  <c r="AQ2" i="10"/>
  <c r="AT2" i="10"/>
  <c r="AW2" i="10"/>
  <c r="AZ2" i="10"/>
  <c r="Q57" i="10"/>
  <c r="BW639" i="10" s="1"/>
  <c r="CG639" i="10" s="1"/>
  <c r="Q59" i="10"/>
  <c r="BW648" i="10" s="1"/>
  <c r="CG648" i="10" s="1"/>
  <c r="BM5" i="10"/>
  <c r="Q61" i="10"/>
  <c r="BW657" i="10" s="1"/>
  <c r="CG657" i="10" s="1"/>
  <c r="BN7" i="10"/>
  <c r="Q63" i="10"/>
  <c r="BW666" i="10" s="1"/>
  <c r="CG666" i="10" s="1"/>
  <c r="BO9" i="10"/>
  <c r="Q65" i="10"/>
  <c r="BW675" i="10" s="1"/>
  <c r="CG675" i="10" s="1"/>
  <c r="AH11" i="10"/>
  <c r="BP11" i="10"/>
  <c r="E69" i="10"/>
  <c r="L69" i="10"/>
  <c r="BQ13" i="10"/>
  <c r="BR15" i="10"/>
  <c r="BS17" i="10"/>
  <c r="BT19" i="10"/>
  <c r="F74" i="10"/>
  <c r="F76" i="10" s="1"/>
  <c r="F78" i="10" s="1"/>
  <c r="BX320" i="10" s="1"/>
  <c r="CF319" i="10" s="1"/>
  <c r="G74" i="10"/>
  <c r="G76" i="10" s="1"/>
  <c r="BY311" i="10" s="1"/>
  <c r="CZ311" i="10" s="1"/>
  <c r="E77" i="10"/>
  <c r="BW312" i="10" s="1"/>
  <c r="G80" i="10"/>
  <c r="G82" i="10" s="1"/>
  <c r="BY338" i="10" s="1"/>
  <c r="CZ338" i="10" s="1"/>
  <c r="J81" i="10"/>
  <c r="CB330" i="10" s="1"/>
  <c r="CD330" i="10"/>
  <c r="F82" i="10"/>
  <c r="F84" i="10" s="1"/>
  <c r="F86" i="10" s="1"/>
  <c r="BX356" i="10" s="1"/>
  <c r="CF355" i="10" s="1"/>
  <c r="CB339" i="10"/>
  <c r="L83" i="10"/>
  <c r="CD339" i="10" s="1"/>
  <c r="J85" i="10"/>
  <c r="CB348" i="10" s="1"/>
  <c r="G86" i="10"/>
  <c r="G88" i="10" s="1"/>
  <c r="G90" i="10" s="1"/>
  <c r="G92" i="10" s="1"/>
  <c r="G94" i="10" s="1"/>
  <c r="BY393" i="10" s="1"/>
  <c r="CZ393" i="10" s="1"/>
  <c r="CB357" i="10"/>
  <c r="L87" i="10"/>
  <c r="CD357" i="10" s="1"/>
  <c r="J89" i="10"/>
  <c r="CB367" i="10" s="1"/>
  <c r="L89" i="10"/>
  <c r="CD367" i="10" s="1"/>
  <c r="F90" i="10"/>
  <c r="F92" i="10" s="1"/>
  <c r="F94" i="10" s="1"/>
  <c r="BX393" i="10" s="1"/>
  <c r="CF392" i="10" s="1"/>
  <c r="J91" i="10"/>
  <c r="CB376" i="10" s="1"/>
  <c r="L91" i="10"/>
  <c r="CD376" i="10" s="1"/>
  <c r="J93" i="10"/>
  <c r="CB385" i="10" s="1"/>
  <c r="L93" i="10"/>
  <c r="CD385" i="10" s="1"/>
  <c r="J95" i="10"/>
  <c r="CB394" i="10" s="1"/>
  <c r="L95" i="10"/>
  <c r="CD394" i="10" s="1"/>
  <c r="BT29" i="10" l="1"/>
  <c r="BS13" i="10"/>
  <c r="AQ17" i="10"/>
  <c r="BQ17" i="10" s="1"/>
  <c r="AH35" i="10"/>
  <c r="BF35" i="10" s="1"/>
  <c r="AQ15" i="10"/>
  <c r="BQ15" i="10" s="1"/>
  <c r="BH17" i="10"/>
  <c r="BR13" i="10"/>
  <c r="BR33" i="10"/>
  <c r="BH35" i="10"/>
  <c r="BS35" i="10"/>
  <c r="BR37" i="10"/>
  <c r="BS15" i="10"/>
  <c r="BT37" i="10"/>
  <c r="BT17" i="10"/>
  <c r="BH19" i="10"/>
  <c r="BU39" i="10"/>
  <c r="BB41" i="10"/>
  <c r="BT41" i="10" s="1"/>
  <c r="BQ5" i="10"/>
  <c r="AG13" i="10"/>
  <c r="BU25" i="10"/>
  <c r="AG41" i="10"/>
  <c r="BO7" i="10"/>
  <c r="BN25" i="10"/>
  <c r="BP9" i="10"/>
  <c r="BP25" i="10"/>
  <c r="BM31" i="10"/>
  <c r="BQ11" i="10"/>
  <c r="AP13" i="10"/>
  <c r="BP13" i="10" s="1"/>
  <c r="BQ27" i="10"/>
  <c r="BQ31" i="10"/>
  <c r="BP33" i="10"/>
  <c r="BS11" i="10"/>
  <c r="BS31" i="10"/>
  <c r="BT33" i="10"/>
  <c r="BO5" i="10"/>
  <c r="BU35" i="10"/>
  <c r="BR7" i="10"/>
  <c r="AH15" i="10"/>
  <c r="AJ15" i="10"/>
  <c r="BN15" i="10" s="1"/>
  <c r="BS25" i="10"/>
  <c r="AN15" i="10"/>
  <c r="BR11" i="10"/>
  <c r="BT27" i="10"/>
  <c r="BU29" i="10"/>
  <c r="AM41" i="10"/>
  <c r="BO41" i="10" s="1"/>
  <c r="BQ7" i="10"/>
  <c r="AJ13" i="10"/>
  <c r="BN13" i="10" s="1"/>
  <c r="BU33" i="10"/>
  <c r="BM19" i="10"/>
  <c r="BR9" i="10"/>
  <c r="AM15" i="10"/>
  <c r="BP29" i="10"/>
  <c r="BR29" i="10"/>
  <c r="BT9" i="10"/>
  <c r="BU31" i="10"/>
  <c r="BP7" i="10"/>
  <c r="AJ11" i="10"/>
  <c r="BN11" i="10" s="1"/>
  <c r="BQ25" i="10"/>
  <c r="BQ9" i="10"/>
  <c r="AM13" i="10"/>
  <c r="BO13" i="10" s="1"/>
  <c r="BR27" i="10"/>
  <c r="BM37" i="10"/>
  <c r="BS9" i="10"/>
  <c r="BS29" i="10"/>
  <c r="BR5" i="10"/>
  <c r="BT31" i="10"/>
  <c r="BT15" i="10"/>
  <c r="BT35" i="10"/>
  <c r="BS39" i="10"/>
  <c r="BS7" i="10"/>
  <c r="BU37" i="10"/>
  <c r="AY41" i="10"/>
  <c r="BS41" i="10" s="1"/>
  <c r="BS27" i="10"/>
  <c r="BN5" i="10"/>
  <c r="AG7" i="10"/>
  <c r="BO25" i="10"/>
  <c r="BT13" i="10"/>
  <c r="BP27" i="10"/>
  <c r="BN31" i="10"/>
  <c r="BP5" i="10"/>
  <c r="BQ29" i="10"/>
  <c r="BO33" i="10"/>
  <c r="BT7" i="10"/>
  <c r="BH7" i="10"/>
  <c r="BO39" i="10"/>
  <c r="BT11" i="10"/>
  <c r="BS33" i="10"/>
  <c r="BS5" i="10"/>
  <c r="BH5" i="10"/>
  <c r="BF5" i="10"/>
  <c r="BO27" i="10"/>
  <c r="BH27" i="10"/>
  <c r="BN29" i="10"/>
  <c r="BF27" i="10"/>
  <c r="BT5" i="10"/>
  <c r="BR25" i="10"/>
  <c r="BH25" i="10"/>
  <c r="BF25" i="10"/>
  <c r="BT25" i="10"/>
  <c r="BZ412" i="10"/>
  <c r="DV411" i="10" s="1"/>
  <c r="BZ421" i="10"/>
  <c r="DV420" i="10" s="1"/>
  <c r="BZ430" i="10"/>
  <c r="DV429" i="10" s="1"/>
  <c r="BZ439" i="10"/>
  <c r="DV438" i="10" s="1"/>
  <c r="BZ448" i="10"/>
  <c r="DV447" i="10" s="1"/>
  <c r="BZ458" i="10"/>
  <c r="DV457" i="10" s="1"/>
  <c r="BZ467" i="10"/>
  <c r="DV466" i="10" s="1"/>
  <c r="BZ476" i="10"/>
  <c r="DV475" i="10" s="1"/>
  <c r="BZ485" i="10"/>
  <c r="DV484" i="10" s="1"/>
  <c r="BZ494" i="10"/>
  <c r="DV493" i="10" s="1"/>
  <c r="BZ503" i="10"/>
  <c r="DV502" i="10" s="1"/>
  <c r="BZ512" i="10"/>
  <c r="DV511" i="10" s="1"/>
  <c r="BZ521" i="10"/>
  <c r="DV520" i="10" s="1"/>
  <c r="BZ530" i="10"/>
  <c r="DV529" i="10" s="1"/>
  <c r="BZ558" i="10"/>
  <c r="DV557" i="10" s="1"/>
  <c r="BZ567" i="10"/>
  <c r="DV566" i="10" s="1"/>
  <c r="BZ576" i="10"/>
  <c r="DV575" i="10" s="1"/>
  <c r="BZ585" i="10"/>
  <c r="DV584" i="10" s="1"/>
  <c r="BZ594" i="10"/>
  <c r="DV593" i="10" s="1"/>
  <c r="BZ603" i="10"/>
  <c r="DV602" i="10" s="1"/>
  <c r="BZ612" i="10"/>
  <c r="DV611" i="10" s="1"/>
  <c r="BZ621" i="10"/>
  <c r="DV620" i="10" s="1"/>
  <c r="BZ630" i="10"/>
  <c r="DV629" i="10" s="1"/>
  <c r="BZ640" i="10"/>
  <c r="DV639" i="10" s="1"/>
  <c r="BZ649" i="10"/>
  <c r="DV648" i="10" s="1"/>
  <c r="BZ658" i="10"/>
  <c r="DV657" i="10" s="1"/>
  <c r="BZ667" i="10"/>
  <c r="DV666" i="10" s="1"/>
  <c r="BZ676" i="10"/>
  <c r="DV675" i="10" s="1"/>
  <c r="BY411" i="10"/>
  <c r="CW411" i="10" s="1"/>
  <c r="BY420" i="10"/>
  <c r="CW420" i="10" s="1"/>
  <c r="BY429" i="10"/>
  <c r="CW429" i="10" s="1"/>
  <c r="BY438" i="10"/>
  <c r="CW438" i="10" s="1"/>
  <c r="BY447" i="10"/>
  <c r="CW447" i="10" s="1"/>
  <c r="BY457" i="10"/>
  <c r="CW457" i="10" s="1"/>
  <c r="BY466" i="10"/>
  <c r="CW466" i="10" s="1"/>
  <c r="BY475" i="10"/>
  <c r="CW475" i="10" s="1"/>
  <c r="BY484" i="10"/>
  <c r="CW484" i="10" s="1"/>
  <c r="BY493" i="10"/>
  <c r="CW493" i="10" s="1"/>
  <c r="BY502" i="10"/>
  <c r="CW502" i="10" s="1"/>
  <c r="BY511" i="10"/>
  <c r="CW511" i="10" s="1"/>
  <c r="BY520" i="10"/>
  <c r="CW520" i="10" s="1"/>
  <c r="BY529" i="10"/>
  <c r="CW529" i="10" s="1"/>
  <c r="BY557" i="10"/>
  <c r="CW557" i="10" s="1"/>
  <c r="BY566" i="10"/>
  <c r="CW566" i="10" s="1"/>
  <c r="BY575" i="10"/>
  <c r="CW575" i="10" s="1"/>
  <c r="BY584" i="10"/>
  <c r="CW584" i="10" s="1"/>
  <c r="BY593" i="10"/>
  <c r="CW593" i="10" s="1"/>
  <c r="BY602" i="10"/>
  <c r="CW602" i="10" s="1"/>
  <c r="BY611" i="10"/>
  <c r="CW611" i="10" s="1"/>
  <c r="BY620" i="10"/>
  <c r="CW620" i="10" s="1"/>
  <c r="BY629" i="10"/>
  <c r="CW629" i="10" s="1"/>
  <c r="BY639" i="10"/>
  <c r="CW639" i="10" s="1"/>
  <c r="BY648" i="10"/>
  <c r="CW648" i="10" s="1"/>
  <c r="BY657" i="10"/>
  <c r="CW657" i="10" s="1"/>
  <c r="BY666" i="10"/>
  <c r="CW666" i="10" s="1"/>
  <c r="BY675" i="10"/>
  <c r="CW675" i="10" s="1"/>
  <c r="AD17" i="10"/>
  <c r="AW3" i="10" s="1"/>
  <c r="BQ37" i="10"/>
  <c r="L9" i="10"/>
  <c r="CD30" i="10" s="1"/>
  <c r="DK31" i="10" s="1"/>
  <c r="L17" i="10"/>
  <c r="CD66" i="10" s="1"/>
  <c r="DK67" i="10" s="1"/>
  <c r="L25" i="10"/>
  <c r="CD103" i="10" s="1"/>
  <c r="DK104" i="10" s="1"/>
  <c r="CD139" i="10"/>
  <c r="DK140" i="10" s="1"/>
  <c r="X9" i="10"/>
  <c r="CD430" i="10" s="1"/>
  <c r="DK431" i="10" s="1"/>
  <c r="X17" i="10"/>
  <c r="CD467" i="10" s="1"/>
  <c r="DK468" i="10" s="1"/>
  <c r="X25" i="10"/>
  <c r="CD503" i="10" s="1"/>
  <c r="DK504" i="10" s="1"/>
  <c r="X33" i="10"/>
  <c r="CD539" i="10" s="1"/>
  <c r="DK540" i="10" s="1"/>
  <c r="CD175" i="10"/>
  <c r="DK176" i="10" s="1"/>
  <c r="L52" i="10"/>
  <c r="CD212" i="10" s="1"/>
  <c r="DK213" i="10" s="1"/>
  <c r="CD248" i="10"/>
  <c r="DK249" i="10" s="1"/>
  <c r="L68" i="10"/>
  <c r="CD285" i="10" s="1"/>
  <c r="DK286" i="10" s="1"/>
  <c r="X44" i="10"/>
  <c r="CD576" i="10" s="1"/>
  <c r="DK577" i="10" s="1"/>
  <c r="CD612" i="10"/>
  <c r="DK613" i="10" s="1"/>
  <c r="V62" i="10"/>
  <c r="CB658" i="10" s="1"/>
  <c r="CO659" i="10" s="1"/>
  <c r="V60" i="10"/>
  <c r="CB649" i="10" s="1"/>
  <c r="CO650" i="10" s="1"/>
  <c r="J9" i="10"/>
  <c r="CB30" i="10" s="1"/>
  <c r="CO31" i="10" s="1"/>
  <c r="J17" i="10"/>
  <c r="CB66" i="10" s="1"/>
  <c r="CO67" i="10" s="1"/>
  <c r="J25" i="10"/>
  <c r="CB103" i="10" s="1"/>
  <c r="CO104" i="10" s="1"/>
  <c r="J33" i="10"/>
  <c r="CB139" i="10" s="1"/>
  <c r="CO140" i="10" s="1"/>
  <c r="V9" i="10"/>
  <c r="CB430" i="10" s="1"/>
  <c r="CO431" i="10" s="1"/>
  <c r="V17" i="10"/>
  <c r="CB467" i="10" s="1"/>
  <c r="CO468" i="10" s="1"/>
  <c r="V25" i="10"/>
  <c r="CB503" i="10" s="1"/>
  <c r="CO504" i="10" s="1"/>
  <c r="V33" i="10"/>
  <c r="CB539" i="10" s="1"/>
  <c r="CO540" i="10" s="1"/>
  <c r="J44" i="10"/>
  <c r="CB175" i="10" s="1"/>
  <c r="CO176" i="10" s="1"/>
  <c r="J52" i="10"/>
  <c r="CB212" i="10" s="1"/>
  <c r="CO213" i="10" s="1"/>
  <c r="J60" i="10"/>
  <c r="CB248" i="10" s="1"/>
  <c r="CO249" i="10" s="1"/>
  <c r="J68" i="10"/>
  <c r="CB285" i="10" s="1"/>
  <c r="CO286" i="10" s="1"/>
  <c r="V44" i="10"/>
  <c r="CB576" i="10" s="1"/>
  <c r="CO577" i="10" s="1"/>
  <c r="V52" i="10"/>
  <c r="CB612" i="10" s="1"/>
  <c r="CO613" i="10" s="1"/>
  <c r="X60" i="10"/>
  <c r="CD649" i="10" s="1"/>
  <c r="DK650" i="10" s="1"/>
  <c r="X68" i="10"/>
  <c r="CD685" i="10" s="1"/>
  <c r="DK686" i="10" s="1"/>
  <c r="L7" i="10"/>
  <c r="CD21" i="10" s="1"/>
  <c r="DK22" i="10" s="1"/>
  <c r="L15" i="10"/>
  <c r="CD57" i="10" s="1"/>
  <c r="DK58" i="10" s="1"/>
  <c r="L23" i="10"/>
  <c r="CD94" i="10" s="1"/>
  <c r="DK95" i="10" s="1"/>
  <c r="L31" i="10"/>
  <c r="CD130" i="10" s="1"/>
  <c r="DK131" i="10" s="1"/>
  <c r="X7" i="10"/>
  <c r="CD421" i="10" s="1"/>
  <c r="DK422" i="10" s="1"/>
  <c r="X15" i="10"/>
  <c r="CD458" i="10" s="1"/>
  <c r="DK459" i="10" s="1"/>
  <c r="X23" i="10"/>
  <c r="CD494" i="10" s="1"/>
  <c r="DK495" i="10" s="1"/>
  <c r="X31" i="10"/>
  <c r="CD530" i="10" s="1"/>
  <c r="DK531" i="10" s="1"/>
  <c r="L42" i="10"/>
  <c r="CD166" i="10" s="1"/>
  <c r="DK167" i="10" s="1"/>
  <c r="L50" i="10"/>
  <c r="CD203" i="10" s="1"/>
  <c r="DK204" i="10" s="1"/>
  <c r="L58" i="10"/>
  <c r="CD239" i="10" s="1"/>
  <c r="DK240" i="10" s="1"/>
  <c r="L66" i="10"/>
  <c r="CD276" i="10" s="1"/>
  <c r="DK277" i="10" s="1"/>
  <c r="X42" i="10"/>
  <c r="CD567" i="10" s="1"/>
  <c r="DK568" i="10" s="1"/>
  <c r="X50" i="10"/>
  <c r="CD603" i="10" s="1"/>
  <c r="DK604" i="10" s="1"/>
  <c r="X58" i="10"/>
  <c r="CD640" i="10" s="1"/>
  <c r="DK641" i="10" s="1"/>
  <c r="V68" i="10"/>
  <c r="CB685" i="10" s="1"/>
  <c r="CO686" i="10" s="1"/>
  <c r="J7" i="10"/>
  <c r="CB21" i="10" s="1"/>
  <c r="CO22" i="10" s="1"/>
  <c r="J15" i="10"/>
  <c r="CB57" i="10" s="1"/>
  <c r="CO58" i="10" s="1"/>
  <c r="J23" i="10"/>
  <c r="CB94" i="10" s="1"/>
  <c r="CO95" i="10" s="1"/>
  <c r="J31" i="10"/>
  <c r="CB130" i="10" s="1"/>
  <c r="CO131" i="10" s="1"/>
  <c r="V7" i="10"/>
  <c r="CB421" i="10" s="1"/>
  <c r="CO422" i="10" s="1"/>
  <c r="V15" i="10"/>
  <c r="CB458" i="10" s="1"/>
  <c r="CO459" i="10" s="1"/>
  <c r="V23" i="10"/>
  <c r="CB494" i="10" s="1"/>
  <c r="CO495" i="10" s="1"/>
  <c r="V31" i="10"/>
  <c r="CB530" i="10" s="1"/>
  <c r="CO531" i="10" s="1"/>
  <c r="J42" i="10"/>
  <c r="CB166" i="10" s="1"/>
  <c r="CO167" i="10" s="1"/>
  <c r="J50" i="10"/>
  <c r="CB203" i="10" s="1"/>
  <c r="CO204" i="10" s="1"/>
  <c r="J58" i="10"/>
  <c r="CB239" i="10" s="1"/>
  <c r="CO240" i="10" s="1"/>
  <c r="J66" i="10"/>
  <c r="CB276" i="10" s="1"/>
  <c r="CO277" i="10" s="1"/>
  <c r="V42" i="10"/>
  <c r="CB567" i="10" s="1"/>
  <c r="CO568" i="10" s="1"/>
  <c r="V50" i="10"/>
  <c r="CB603" i="10" s="1"/>
  <c r="CO604" i="10" s="1"/>
  <c r="V58" i="10"/>
  <c r="CB640" i="10" s="1"/>
  <c r="CO641" i="10" s="1"/>
  <c r="X66" i="10"/>
  <c r="CD676" i="10" s="1"/>
  <c r="DK677" i="10" s="1"/>
  <c r="L5" i="10"/>
  <c r="CD12" i="10" s="1"/>
  <c r="DK13" i="10" s="1"/>
  <c r="L13" i="10"/>
  <c r="CD48" i="10" s="1"/>
  <c r="DK49" i="10" s="1"/>
  <c r="L21" i="10"/>
  <c r="CD84" i="10" s="1"/>
  <c r="DK85" i="10" s="1"/>
  <c r="L29" i="10"/>
  <c r="CD121" i="10" s="1"/>
  <c r="DK122" i="10" s="1"/>
  <c r="CD412" i="10"/>
  <c r="DK413" i="10" s="1"/>
  <c r="X13" i="10"/>
  <c r="CD448" i="10" s="1"/>
  <c r="DK449" i="10" s="1"/>
  <c r="X21" i="10"/>
  <c r="CD485" i="10" s="1"/>
  <c r="DK486" i="10" s="1"/>
  <c r="CD521" i="10"/>
  <c r="DK522" i="10" s="1"/>
  <c r="L40" i="10"/>
  <c r="CD157" i="10" s="1"/>
  <c r="DK158" i="10" s="1"/>
  <c r="CD194" i="10"/>
  <c r="DK195" i="10" s="1"/>
  <c r="L56" i="10"/>
  <c r="CD230" i="10" s="1"/>
  <c r="DK231" i="10" s="1"/>
  <c r="L64" i="10"/>
  <c r="CD266" i="10" s="1"/>
  <c r="DK267" i="10" s="1"/>
  <c r="X40" i="10"/>
  <c r="CD558" i="10" s="1"/>
  <c r="DK559" i="10" s="1"/>
  <c r="X48" i="10"/>
  <c r="CD594" i="10" s="1"/>
  <c r="DK595" i="10" s="1"/>
  <c r="CD630" i="10"/>
  <c r="DK631" i="10" s="1"/>
  <c r="V66" i="10"/>
  <c r="CB676" i="10" s="1"/>
  <c r="CO677" i="10" s="1"/>
  <c r="BZ12" i="10"/>
  <c r="DV11" i="10" s="1"/>
  <c r="BZ21" i="10"/>
  <c r="DV20" i="10" s="1"/>
  <c r="BZ30" i="10"/>
  <c r="DV29" i="10" s="1"/>
  <c r="BZ39" i="10"/>
  <c r="DV38" i="10" s="1"/>
  <c r="BZ48" i="10"/>
  <c r="DV47" i="10" s="1"/>
  <c r="BZ57" i="10"/>
  <c r="DV56" i="10" s="1"/>
  <c r="BZ66" i="10"/>
  <c r="DV65" i="10" s="1"/>
  <c r="BZ75" i="10"/>
  <c r="DV74" i="10" s="1"/>
  <c r="BZ84" i="10"/>
  <c r="DV83" i="10" s="1"/>
  <c r="BZ94" i="10"/>
  <c r="DV93" i="10" s="1"/>
  <c r="BZ103" i="10"/>
  <c r="DV102" i="10" s="1"/>
  <c r="BZ112" i="10"/>
  <c r="DV111" i="10" s="1"/>
  <c r="BZ121" i="10"/>
  <c r="DV120" i="10" s="1"/>
  <c r="BZ130" i="10"/>
  <c r="DV129" i="10" s="1"/>
  <c r="BZ157" i="10"/>
  <c r="DV156" i="10" s="1"/>
  <c r="BZ166" i="10"/>
  <c r="DV165" i="10" s="1"/>
  <c r="BZ175" i="10"/>
  <c r="DV174" i="10" s="1"/>
  <c r="BZ185" i="10"/>
  <c r="DV184" i="10" s="1"/>
  <c r="BZ194" i="10"/>
  <c r="DV193" i="10" s="1"/>
  <c r="BZ203" i="10"/>
  <c r="DV202" i="10" s="1"/>
  <c r="BZ212" i="10"/>
  <c r="DV211" i="10" s="1"/>
  <c r="BZ221" i="10"/>
  <c r="DV220" i="10" s="1"/>
  <c r="BZ230" i="10"/>
  <c r="DV229" i="10" s="1"/>
  <c r="BZ239" i="10"/>
  <c r="DV238" i="10" s="1"/>
  <c r="BZ248" i="10"/>
  <c r="DV247" i="10" s="1"/>
  <c r="BZ257" i="10"/>
  <c r="DV256" i="10" s="1"/>
  <c r="BZ266" i="10"/>
  <c r="DV265" i="10" s="1"/>
  <c r="BZ276" i="10"/>
  <c r="DV275" i="10" s="1"/>
  <c r="J5" i="10"/>
  <c r="CB12" i="10" s="1"/>
  <c r="CO13" i="10" s="1"/>
  <c r="J13" i="10"/>
  <c r="CB48" i="10" s="1"/>
  <c r="CO49" i="10" s="1"/>
  <c r="J21" i="10"/>
  <c r="CB84" i="10" s="1"/>
  <c r="CO85" i="10" s="1"/>
  <c r="J29" i="10"/>
  <c r="CB121" i="10" s="1"/>
  <c r="CO122" i="10" s="1"/>
  <c r="V5" i="10"/>
  <c r="CB412" i="10" s="1"/>
  <c r="CO413" i="10" s="1"/>
  <c r="V13" i="10"/>
  <c r="CB448" i="10" s="1"/>
  <c r="CO449" i="10" s="1"/>
  <c r="V21" i="10"/>
  <c r="CB485" i="10" s="1"/>
  <c r="CO486" i="10" s="1"/>
  <c r="V29" i="10"/>
  <c r="CB521" i="10" s="1"/>
  <c r="CO522" i="10" s="1"/>
  <c r="J40" i="10"/>
  <c r="CB157" i="10" s="1"/>
  <c r="CO158" i="10" s="1"/>
  <c r="J48" i="10"/>
  <c r="CB194" i="10" s="1"/>
  <c r="CO195" i="10" s="1"/>
  <c r="J56" i="10"/>
  <c r="CB230" i="10" s="1"/>
  <c r="CO231" i="10" s="1"/>
  <c r="J64" i="10"/>
  <c r="CB266" i="10" s="1"/>
  <c r="CO267" i="10" s="1"/>
  <c r="V40" i="10"/>
  <c r="CB558" i="10" s="1"/>
  <c r="CO559" i="10" s="1"/>
  <c r="V48" i="10"/>
  <c r="CB594" i="10" s="1"/>
  <c r="CO595" i="10" s="1"/>
  <c r="V56" i="10"/>
  <c r="CB630" i="10" s="1"/>
  <c r="CO631" i="10" s="1"/>
  <c r="X64" i="10"/>
  <c r="CD667" i="10" s="1"/>
  <c r="DK668" i="10" s="1"/>
  <c r="BY11" i="10"/>
  <c r="CW11" i="10" s="1"/>
  <c r="BY20" i="10"/>
  <c r="CW20" i="10" s="1"/>
  <c r="BY29" i="10"/>
  <c r="CW29" i="10" s="1"/>
  <c r="BY38" i="10"/>
  <c r="CW38" i="10" s="1"/>
  <c r="BY47" i="10"/>
  <c r="CW47" i="10" s="1"/>
  <c r="BY56" i="10"/>
  <c r="CW56" i="10" s="1"/>
  <c r="BY65" i="10"/>
  <c r="CW65" i="10" s="1"/>
  <c r="BY74" i="10"/>
  <c r="CW74" i="10" s="1"/>
  <c r="BY83" i="10"/>
  <c r="CW83" i="10" s="1"/>
  <c r="BY93" i="10"/>
  <c r="CW93" i="10" s="1"/>
  <c r="BY102" i="10"/>
  <c r="CW102" i="10" s="1"/>
  <c r="BY111" i="10"/>
  <c r="CW111" i="10" s="1"/>
  <c r="BY120" i="10"/>
  <c r="CW120" i="10" s="1"/>
  <c r="BY129" i="10"/>
  <c r="CW129" i="10" s="1"/>
  <c r="BY156" i="10"/>
  <c r="CW156" i="10" s="1"/>
  <c r="BY165" i="10"/>
  <c r="CW165" i="10" s="1"/>
  <c r="BY174" i="10"/>
  <c r="CW174" i="10" s="1"/>
  <c r="BY184" i="10"/>
  <c r="CW184" i="10" s="1"/>
  <c r="BY193" i="10"/>
  <c r="CW193" i="10" s="1"/>
  <c r="BY202" i="10"/>
  <c r="CW202" i="10" s="1"/>
  <c r="BY211" i="10"/>
  <c r="CW211" i="10" s="1"/>
  <c r="BY220" i="10"/>
  <c r="CW220" i="10" s="1"/>
  <c r="BY229" i="10"/>
  <c r="CW229" i="10" s="1"/>
  <c r="BY238" i="10"/>
  <c r="CW238" i="10" s="1"/>
  <c r="BY247" i="10"/>
  <c r="CW247" i="10" s="1"/>
  <c r="BY256" i="10"/>
  <c r="CW256" i="10" s="1"/>
  <c r="BY265" i="10"/>
  <c r="CW265" i="10" s="1"/>
  <c r="BY275" i="10"/>
  <c r="CW275" i="10" s="1"/>
  <c r="BY302" i="10"/>
  <c r="CZ302" i="10" s="1"/>
  <c r="BY329" i="10"/>
  <c r="CZ329" i="10" s="1"/>
  <c r="BY356" i="10"/>
  <c r="CZ356" i="10" s="1"/>
  <c r="BY366" i="10"/>
  <c r="CZ366" i="10" s="1"/>
  <c r="BY375" i="10"/>
  <c r="CZ375" i="10" s="1"/>
  <c r="BY384" i="10"/>
  <c r="CZ384" i="10" s="1"/>
  <c r="L11" i="10"/>
  <c r="CD39" i="10" s="1"/>
  <c r="DK40" i="10" s="1"/>
  <c r="L19" i="10"/>
  <c r="CD75" i="10" s="1"/>
  <c r="DK76" i="10" s="1"/>
  <c r="L27" i="10"/>
  <c r="CD112" i="10" s="1"/>
  <c r="DK113" i="10" s="1"/>
  <c r="X3" i="10"/>
  <c r="CD403" i="10" s="1"/>
  <c r="DK404" i="10" s="1"/>
  <c r="X11" i="10"/>
  <c r="CD439" i="10" s="1"/>
  <c r="DK440" i="10" s="1"/>
  <c r="X19" i="10"/>
  <c r="CD476" i="10" s="1"/>
  <c r="DK477" i="10" s="1"/>
  <c r="X27" i="10"/>
  <c r="CD512" i="10" s="1"/>
  <c r="DK513" i="10" s="1"/>
  <c r="L38" i="10"/>
  <c r="CD148" i="10" s="1"/>
  <c r="DK149" i="10" s="1"/>
  <c r="L46" i="10"/>
  <c r="CD185" i="10" s="1"/>
  <c r="DK186" i="10" s="1"/>
  <c r="L54" i="10"/>
  <c r="CD221" i="10" s="1"/>
  <c r="DK222" i="10" s="1"/>
  <c r="L62" i="10"/>
  <c r="CD257" i="10" s="1"/>
  <c r="DK258" i="10" s="1"/>
  <c r="X38" i="10"/>
  <c r="CD549" i="10" s="1"/>
  <c r="DK550" i="10" s="1"/>
  <c r="X46" i="10"/>
  <c r="CD585" i="10" s="1"/>
  <c r="DK586" i="10" s="1"/>
  <c r="X54" i="10"/>
  <c r="CD621" i="10" s="1"/>
  <c r="DK622" i="10" s="1"/>
  <c r="V64" i="10"/>
  <c r="CB667" i="10" s="1"/>
  <c r="CO668" i="10" s="1"/>
  <c r="BX11" i="10"/>
  <c r="CF10" i="10" s="1"/>
  <c r="BX20" i="10"/>
  <c r="CF19" i="10" s="1"/>
  <c r="BX29" i="10"/>
  <c r="CF28" i="10" s="1"/>
  <c r="BX38" i="10"/>
  <c r="CF37" i="10" s="1"/>
  <c r="BX47" i="10"/>
  <c r="CF46" i="10" s="1"/>
  <c r="BX56" i="10"/>
  <c r="CF55" i="10" s="1"/>
  <c r="BX65" i="10"/>
  <c r="CF64" i="10" s="1"/>
  <c r="BX74" i="10"/>
  <c r="CF73" i="10" s="1"/>
  <c r="BX83" i="10"/>
  <c r="CF82" i="10" s="1"/>
  <c r="BX93" i="10"/>
  <c r="CF92" i="10" s="1"/>
  <c r="BX102" i="10"/>
  <c r="CF101" i="10" s="1"/>
  <c r="BX111" i="10"/>
  <c r="CF110" i="10" s="1"/>
  <c r="BX120" i="10"/>
  <c r="CF119" i="10" s="1"/>
  <c r="BX129" i="10"/>
  <c r="CF128" i="10" s="1"/>
  <c r="BX147" i="10"/>
  <c r="CF146" i="10" s="1"/>
  <c r="BX302" i="10"/>
  <c r="CF301" i="10" s="1"/>
  <c r="BX311" i="10"/>
  <c r="CF310" i="10" s="1"/>
  <c r="BX338" i="10"/>
  <c r="CF337" i="10" s="1"/>
  <c r="BX347" i="10"/>
  <c r="CF346" i="10" s="1"/>
  <c r="BX375" i="10"/>
  <c r="CF374" i="10" s="1"/>
  <c r="BX384" i="10"/>
  <c r="CF383" i="10" s="1"/>
  <c r="AD19" i="10"/>
  <c r="AZ3" i="10" s="1"/>
  <c r="J11" i="10"/>
  <c r="CB39" i="10" s="1"/>
  <c r="CO40" i="10" s="1"/>
  <c r="J19" i="10"/>
  <c r="CB75" i="10" s="1"/>
  <c r="CO76" i="10" s="1"/>
  <c r="J27" i="10"/>
  <c r="CB112" i="10" s="1"/>
  <c r="CO113" i="10" s="1"/>
  <c r="V3" i="10"/>
  <c r="CB403" i="10" s="1"/>
  <c r="CO404" i="10" s="1"/>
  <c r="V11" i="10"/>
  <c r="CB439" i="10" s="1"/>
  <c r="CO440" i="10" s="1"/>
  <c r="V19" i="10"/>
  <c r="CB476" i="10" s="1"/>
  <c r="CO477" i="10" s="1"/>
  <c r="V27" i="10"/>
  <c r="CB512" i="10" s="1"/>
  <c r="CO513" i="10" s="1"/>
  <c r="J38" i="10"/>
  <c r="CB148" i="10" s="1"/>
  <c r="CO149" i="10" s="1"/>
  <c r="J46" i="10"/>
  <c r="CB185" i="10" s="1"/>
  <c r="CO186" i="10" s="1"/>
  <c r="J54" i="10"/>
  <c r="CB221" i="10" s="1"/>
  <c r="CO222" i="10" s="1"/>
  <c r="J62" i="10"/>
  <c r="CB257" i="10" s="1"/>
  <c r="CO258" i="10" s="1"/>
  <c r="V38" i="10"/>
  <c r="CB549" i="10" s="1"/>
  <c r="CO550" i="10" s="1"/>
  <c r="V46" i="10"/>
  <c r="CB585" i="10" s="1"/>
  <c r="CO586" i="10" s="1"/>
  <c r="V54" i="10"/>
  <c r="CB621" i="10" s="1"/>
  <c r="CO622" i="10" s="1"/>
  <c r="X62" i="10"/>
  <c r="CD658" i="10" s="1"/>
  <c r="DK659" i="10" s="1"/>
  <c r="BM29" i="10"/>
  <c r="BP35" i="10"/>
  <c r="F39" i="10"/>
  <c r="BF33" i="10"/>
  <c r="BN9" i="10"/>
  <c r="BF31" i="10"/>
  <c r="BO35" i="10"/>
  <c r="BQ39" i="10"/>
  <c r="AD39" i="10"/>
  <c r="AZ23" i="10" s="1"/>
  <c r="BF29" i="10"/>
  <c r="BN33" i="10"/>
  <c r="BN35" i="10"/>
  <c r="AD37" i="10"/>
  <c r="AW23" i="10" s="1"/>
  <c r="BP39" i="10"/>
  <c r="BP37" i="10"/>
  <c r="L3" i="10"/>
  <c r="CD3" i="10" s="1"/>
  <c r="DK4" i="10" s="1"/>
  <c r="BM35" i="10"/>
  <c r="BQ35" i="10"/>
  <c r="BR41" i="10"/>
  <c r="BQ41" i="10"/>
  <c r="BP41" i="10"/>
  <c r="BN41" i="10"/>
  <c r="BF41" i="10"/>
  <c r="BM41" i="10"/>
  <c r="BM15" i="10"/>
  <c r="BM27" i="10"/>
  <c r="BM33" i="10"/>
  <c r="BO17" i="10"/>
  <c r="BO15" i="10"/>
  <c r="AD31" i="10"/>
  <c r="AN23" i="10" s="1"/>
  <c r="BO11" i="10"/>
  <c r="AD25" i="10"/>
  <c r="AE23" i="10" s="1"/>
  <c r="AD33" i="10"/>
  <c r="AQ23" i="10" s="1"/>
  <c r="AD29" i="10"/>
  <c r="AK23" i="10" s="1"/>
  <c r="BM7" i="10"/>
  <c r="AD35" i="10"/>
  <c r="AT23" i="10" s="1"/>
  <c r="BP19" i="10"/>
  <c r="BM13" i="10"/>
  <c r="BF7" i="10"/>
  <c r="BI7" i="10" s="1"/>
  <c r="BM17" i="10"/>
  <c r="BF13" i="10"/>
  <c r="BR17" i="10"/>
  <c r="BF11" i="10"/>
  <c r="BR19" i="10"/>
  <c r="BF9" i="10"/>
  <c r="BH9" i="10"/>
  <c r="AD9" i="10"/>
  <c r="AK3" i="10" s="1"/>
  <c r="AT3" i="10"/>
  <c r="J3" i="10"/>
  <c r="CB3" i="10" s="1"/>
  <c r="CO4" i="10" s="1"/>
  <c r="AD11" i="10"/>
  <c r="AN3" i="10" s="1"/>
  <c r="AQ3" i="10"/>
  <c r="AD7" i="10"/>
  <c r="AH3" i="10" s="1"/>
  <c r="AD5" i="10"/>
  <c r="AE3" i="10" s="1"/>
  <c r="R6" i="10"/>
  <c r="BX420" i="10" s="1"/>
  <c r="CF419" i="10" s="1"/>
  <c r="BN19" i="10"/>
  <c r="BM9" i="10"/>
  <c r="BM11" i="10"/>
  <c r="R4" i="10"/>
  <c r="BX411" i="10" s="1"/>
  <c r="CF410" i="10" s="1"/>
  <c r="BQ19" i="10"/>
  <c r="BH15" i="10" l="1"/>
  <c r="BI5" i="10"/>
  <c r="BF17" i="10"/>
  <c r="BI17" i="10" s="1"/>
  <c r="BI9" i="10"/>
  <c r="BJ9" i="10" s="1"/>
  <c r="BI35" i="10"/>
  <c r="BJ35" i="10" s="1"/>
  <c r="BI27" i="10"/>
  <c r="BJ27" i="10" s="1"/>
  <c r="BI25" i="10"/>
  <c r="BJ25" i="10" s="1"/>
  <c r="BO19" i="10"/>
  <c r="BP17" i="10"/>
  <c r="BR39" i="10"/>
  <c r="BS19" i="10"/>
  <c r="BH41" i="10"/>
  <c r="BI41" i="10" s="1"/>
  <c r="BJ41" i="10" s="1"/>
  <c r="BH31" i="10"/>
  <c r="BI31" i="10" s="1"/>
  <c r="BF15" i="10"/>
  <c r="BI15" i="10" s="1"/>
  <c r="BP15" i="10"/>
  <c r="BN17" i="10"/>
  <c r="BO31" i="10"/>
  <c r="BF39" i="10"/>
  <c r="BN39" i="10"/>
  <c r="BF37" i="10"/>
  <c r="BN37" i="10"/>
  <c r="BH39" i="10"/>
  <c r="BH11" i="10"/>
  <c r="BI11" i="10" s="1"/>
  <c r="BJ11" i="10" s="1"/>
  <c r="BH13" i="10"/>
  <c r="BI13" i="10" s="1"/>
  <c r="BJ13" i="10" s="1"/>
  <c r="BM39" i="10"/>
  <c r="BH33" i="10"/>
  <c r="BI33" i="10" s="1"/>
  <c r="BJ33" i="10" s="1"/>
  <c r="BO37" i="10"/>
  <c r="BH37" i="10"/>
  <c r="BJ5" i="10"/>
  <c r="BH29" i="10"/>
  <c r="BI29" i="10" s="1"/>
  <c r="BJ29" i="10" s="1"/>
  <c r="BC23" i="10"/>
  <c r="F41" i="10"/>
  <c r="BX156" i="10"/>
  <c r="CF155" i="10" s="1"/>
  <c r="R39" i="10"/>
  <c r="BX557" i="10" s="1"/>
  <c r="CF556" i="10" s="1"/>
  <c r="BJ7" i="10"/>
  <c r="R8" i="10"/>
  <c r="BX429" i="10" s="1"/>
  <c r="CF428" i="10" s="1"/>
  <c r="BF19" i="10"/>
  <c r="BI19" i="10" s="1"/>
  <c r="BJ31" i="10" l="1"/>
  <c r="BI39" i="10"/>
  <c r="BJ39" i="10" s="1"/>
  <c r="BI37" i="10"/>
  <c r="BJ37" i="10" s="1"/>
  <c r="BJ17" i="10"/>
  <c r="BJ19" i="10"/>
  <c r="BJ15" i="10"/>
  <c r="BK15" i="10" s="1"/>
  <c r="F43" i="10"/>
  <c r="BX165" i="10"/>
  <c r="CF164" i="10" s="1"/>
  <c r="R41" i="10"/>
  <c r="BX566" i="10" s="1"/>
  <c r="CF565" i="10" s="1"/>
  <c r="R10" i="10"/>
  <c r="BX438" i="10" s="1"/>
  <c r="CF437" i="10" s="1"/>
  <c r="BK17" i="10" l="1"/>
  <c r="BK13" i="10"/>
  <c r="BK11" i="10"/>
  <c r="BK33" i="10"/>
  <c r="BK19" i="10"/>
  <c r="BK9" i="10"/>
  <c r="BK7" i="10"/>
  <c r="BK29" i="10"/>
  <c r="BK5" i="10"/>
  <c r="BK31" i="10"/>
  <c r="BK37" i="10"/>
  <c r="BK41" i="10"/>
  <c r="BK27" i="10"/>
  <c r="BK35" i="10"/>
  <c r="BK25" i="10"/>
  <c r="BK39" i="10"/>
  <c r="F45" i="10"/>
  <c r="BX174" i="10"/>
  <c r="CF173" i="10" s="1"/>
  <c r="R43" i="10"/>
  <c r="BX575" i="10" s="1"/>
  <c r="CF574" i="10" s="1"/>
  <c r="R12" i="10"/>
  <c r="BX447" i="10" s="1"/>
  <c r="CF446" i="10" s="1"/>
  <c r="AD46" i="10" l="1"/>
  <c r="AD44" i="10"/>
  <c r="AD47" i="10"/>
  <c r="AD45" i="10"/>
  <c r="AD50" i="10"/>
  <c r="AD48" i="10"/>
  <c r="AD49" i="10"/>
  <c r="AD51" i="10"/>
  <c r="F47" i="10"/>
  <c r="BX184" i="10"/>
  <c r="CF183" i="10" s="1"/>
  <c r="R45" i="10"/>
  <c r="BX584" i="10" s="1"/>
  <c r="CF583" i="10" s="1"/>
  <c r="R14" i="10"/>
  <c r="BX457" i="10" s="1"/>
  <c r="CF456" i="10" s="1"/>
  <c r="L79" i="10" l="1"/>
  <c r="CD321" i="10" s="1"/>
  <c r="J73" i="10"/>
  <c r="CB294" i="10" s="1"/>
  <c r="J77" i="10"/>
  <c r="CB312" i="10" s="1"/>
  <c r="L75" i="10"/>
  <c r="CD303" i="10" s="1"/>
  <c r="L73" i="10"/>
  <c r="CD294" i="10" s="1"/>
  <c r="J79" i="10"/>
  <c r="CB321" i="10" s="1"/>
  <c r="L77" i="10"/>
  <c r="CD312" i="10" s="1"/>
  <c r="J75" i="10"/>
  <c r="CB303" i="10" s="1"/>
  <c r="F49" i="10"/>
  <c r="BX193" i="10"/>
  <c r="CF192" i="10" s="1"/>
  <c r="R47" i="10"/>
  <c r="BX593" i="10" s="1"/>
  <c r="CF592" i="10" s="1"/>
  <c r="R16" i="10"/>
  <c r="BX466" i="10" s="1"/>
  <c r="CF465" i="10" s="1"/>
  <c r="F51" i="10" l="1"/>
  <c r="BX202" i="10"/>
  <c r="CF201" i="10" s="1"/>
  <c r="R49" i="10"/>
  <c r="BX602" i="10" s="1"/>
  <c r="CF601" i="10" s="1"/>
  <c r="R18" i="10"/>
  <c r="BX475" i="10" s="1"/>
  <c r="CF474" i="10" s="1"/>
  <c r="F53" i="10" l="1"/>
  <c r="BX211" i="10"/>
  <c r="CF210" i="10" s="1"/>
  <c r="R51" i="10"/>
  <c r="BX611" i="10" s="1"/>
  <c r="CF610" i="10" s="1"/>
  <c r="R20" i="10"/>
  <c r="BX484" i="10" s="1"/>
  <c r="CF483" i="10" s="1"/>
  <c r="F55" i="10" l="1"/>
  <c r="BX220" i="10"/>
  <c r="CF219" i="10" s="1"/>
  <c r="R53" i="10"/>
  <c r="BX620" i="10" s="1"/>
  <c r="CF619" i="10" s="1"/>
  <c r="R22" i="10"/>
  <c r="BX493" i="10" s="1"/>
  <c r="CF492" i="10" s="1"/>
  <c r="F57" i="10" l="1"/>
  <c r="BX229" i="10"/>
  <c r="CF228" i="10" s="1"/>
  <c r="R55" i="10"/>
  <c r="BX629" i="10" s="1"/>
  <c r="CF628" i="10" s="1"/>
  <c r="R24" i="10"/>
  <c r="BX502" i="10" s="1"/>
  <c r="CF501" i="10" s="1"/>
  <c r="F59" i="10" l="1"/>
  <c r="BX238" i="10"/>
  <c r="CF237" i="10" s="1"/>
  <c r="R57" i="10"/>
  <c r="BX639" i="10" s="1"/>
  <c r="CF638" i="10" s="1"/>
  <c r="R26" i="10"/>
  <c r="BX511" i="10" s="1"/>
  <c r="CF510" i="10" s="1"/>
  <c r="F61" i="10" l="1"/>
  <c r="BX247" i="10"/>
  <c r="CF246" i="10" s="1"/>
  <c r="R59" i="10"/>
  <c r="BX648" i="10" s="1"/>
  <c r="CF647" i="10" s="1"/>
  <c r="R28" i="10"/>
  <c r="BX520" i="10" s="1"/>
  <c r="CF519" i="10" s="1"/>
  <c r="F63" i="10" l="1"/>
  <c r="BX256" i="10"/>
  <c r="CF255" i="10" s="1"/>
  <c r="R61" i="10"/>
  <c r="BX657" i="10" s="1"/>
  <c r="CF656" i="10" s="1"/>
  <c r="R30" i="10"/>
  <c r="BX538" i="10" l="1"/>
  <c r="CF537" i="10" s="1"/>
  <c r="BX529" i="10"/>
  <c r="CF528" i="10" s="1"/>
  <c r="BX265" i="10"/>
  <c r="CF264" i="10" s="1"/>
  <c r="R63" i="10"/>
  <c r="BX666" i="10" s="1"/>
  <c r="CF665" i="10" s="1"/>
  <c r="BX284" i="10" l="1"/>
  <c r="CF283" i="10" s="1"/>
  <c r="BX275" i="10"/>
  <c r="CF274" i="10" s="1"/>
  <c r="BX684" i="10" l="1"/>
  <c r="CF683" i="10" s="1"/>
  <c r="BX675" i="10"/>
  <c r="CF674" i="10" s="1"/>
</calcChain>
</file>

<file path=xl/sharedStrings.xml><?xml version="1.0" encoding="utf-8"?>
<sst xmlns="http://schemas.openxmlformats.org/spreadsheetml/2006/main" count="1575" uniqueCount="115">
  <si>
    <t>A</t>
  </si>
  <si>
    <t>skóre</t>
  </si>
  <si>
    <t>podíl</t>
  </si>
  <si>
    <t>body</t>
  </si>
  <si>
    <t>pořadí</t>
  </si>
  <si>
    <t>1. KOLO</t>
  </si>
  <si>
    <t>HŘIŠTĚ</t>
  </si>
  <si>
    <t>skupina</t>
  </si>
  <si>
    <t>:</t>
  </si>
  <si>
    <t>.  zápas</t>
  </si>
  <si>
    <t>Hřiště č.</t>
  </si>
  <si>
    <t>zápas</t>
  </si>
  <si>
    <t>2. KOLO</t>
  </si>
  <si>
    <t>tým č.</t>
  </si>
  <si>
    <t>-</t>
  </si>
  <si>
    <t>B</t>
  </si>
  <si>
    <t>3. KOLO</t>
  </si>
  <si>
    <t>Tým</t>
  </si>
  <si>
    <t>4. KOLO</t>
  </si>
  <si>
    <t>5. KOLO</t>
  </si>
  <si>
    <t>6. KOLO</t>
  </si>
  <si>
    <t>7. KOLO</t>
  </si>
  <si>
    <t>8. KOLO</t>
  </si>
  <si>
    <t>9. KOLO</t>
  </si>
  <si>
    <t>10. KOLO</t>
  </si>
  <si>
    <t>A1</t>
  </si>
  <si>
    <t>A2</t>
  </si>
  <si>
    <t>B1</t>
  </si>
  <si>
    <t>B2</t>
  </si>
  <si>
    <t>pořadí zápasů na HŘIŠTI 1</t>
  </si>
  <si>
    <t>pořadí zápasů na HŘIŠTI 2</t>
  </si>
  <si>
    <t>Skupina</t>
  </si>
  <si>
    <t>pořadí zápasů na HŘIŠTI 3</t>
  </si>
  <si>
    <t>pořadí zápasů na HŘIŠTI 4</t>
  </si>
  <si>
    <t/>
  </si>
  <si>
    <t>kolo</t>
  </si>
  <si>
    <t>POŘADÍ ZÁPASŮ NA HŘIŠTÍCH V NADSTAVBĚ</t>
  </si>
  <si>
    <t>N1</t>
  </si>
  <si>
    <t>N2</t>
  </si>
  <si>
    <t>N3</t>
  </si>
  <si>
    <t>N4</t>
  </si>
  <si>
    <t>čtvrtfinále</t>
  </si>
  <si>
    <t>o umístění</t>
  </si>
  <si>
    <t>U1</t>
  </si>
  <si>
    <t>U2</t>
  </si>
  <si>
    <t>poražený N1</t>
  </si>
  <si>
    <t>poražený N3</t>
  </si>
  <si>
    <t>poražený N2</t>
  </si>
  <si>
    <t>poražený N4</t>
  </si>
  <si>
    <t>S1</t>
  </si>
  <si>
    <t>S2</t>
  </si>
  <si>
    <t>semifinále</t>
  </si>
  <si>
    <t>vítěz N1</t>
  </si>
  <si>
    <t>vítěz N3</t>
  </si>
  <si>
    <t>vítěz N2</t>
  </si>
  <si>
    <t>vítěz N4</t>
  </si>
  <si>
    <t>zápas o</t>
  </si>
  <si>
    <t>7. místo</t>
  </si>
  <si>
    <t>poražený U1</t>
  </si>
  <si>
    <t>poražený U2</t>
  </si>
  <si>
    <t>F7</t>
  </si>
  <si>
    <t>F5</t>
  </si>
  <si>
    <t>F3</t>
  </si>
  <si>
    <t>F1</t>
  </si>
  <si>
    <t>5. místo</t>
  </si>
  <si>
    <t>3. místo</t>
  </si>
  <si>
    <t>1. místo</t>
  </si>
  <si>
    <t>finále o</t>
  </si>
  <si>
    <t>vítěz U1</t>
  </si>
  <si>
    <t>vítěz U2</t>
  </si>
  <si>
    <t>poražený S1</t>
  </si>
  <si>
    <t>poražený S2</t>
  </si>
  <si>
    <t>vítěz S1</t>
  </si>
  <si>
    <t>vítěz S2</t>
  </si>
  <si>
    <t>Kmochova "A"</t>
  </si>
  <si>
    <t>Ovčárecká "A"</t>
  </si>
  <si>
    <t>Lipanská "A"</t>
  </si>
  <si>
    <t>Mnichovická "A"</t>
  </si>
  <si>
    <t>Velim</t>
  </si>
  <si>
    <t>Kmochova "B"</t>
  </si>
  <si>
    <t>Mnichovická "B"</t>
  </si>
  <si>
    <t>Masarykova "A"</t>
  </si>
  <si>
    <t>Pečky</t>
  </si>
  <si>
    <t>Ovčárecká "B"</t>
  </si>
  <si>
    <t>Masarykova "B"</t>
  </si>
  <si>
    <t>Lipanská "B"</t>
  </si>
  <si>
    <t>Prok.Velikého</t>
  </si>
  <si>
    <t>Pečky "A"</t>
  </si>
  <si>
    <t>Kouřim</t>
  </si>
  <si>
    <t>V.Osek "A"</t>
  </si>
  <si>
    <t>Pečky "B"</t>
  </si>
  <si>
    <t>V.Osek "B"</t>
  </si>
  <si>
    <t>11. KOLO</t>
  </si>
  <si>
    <t>12. KOLO</t>
  </si>
  <si>
    <t>13. KOLO</t>
  </si>
  <si>
    <t>14. KOLO</t>
  </si>
  <si>
    <t>15. KOLO</t>
  </si>
  <si>
    <t>16. KOLO</t>
  </si>
  <si>
    <t>tým 2.</t>
  </si>
  <si>
    <t>tým 1.</t>
  </si>
  <si>
    <t>Nadstavba modrých bude pokračovat  18. kolem v</t>
  </si>
  <si>
    <t>B4</t>
  </si>
  <si>
    <t>A3</t>
  </si>
  <si>
    <t>A4</t>
  </si>
  <si>
    <t>B3</t>
  </si>
  <si>
    <t>Prokopa Velikého "A"</t>
  </si>
  <si>
    <t>Prokopa Velikého "B"</t>
  </si>
  <si>
    <t>2.</t>
  </si>
  <si>
    <t>3.</t>
  </si>
  <si>
    <t>4.</t>
  </si>
  <si>
    <t>5.</t>
  </si>
  <si>
    <t>6.</t>
  </si>
  <si>
    <t>7.</t>
  </si>
  <si>
    <t>8.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</si>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</sst>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36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2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1"/>
      <color theme="9" tint="-0.499984740745262"/>
      <name val="Arial"/>
      <family val="2"/>
      <charset val="238"/>
    </font>
    <font>
      <b/>
      <sz val="11"/>
      <color theme="5" tint="-0.249977111117893"/>
      <name val="Arial"/>
      <family val="2"/>
      <charset val="238"/>
    </font>
    <font>
      <b/>
      <i/>
      <sz val="12"/>
      <color theme="8" tint="-0.249977111117893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i/>
      <sz val="11"/>
      <color theme="8" tint="-0.249977111117893"/>
      <name val="Calibri"/>
      <family val="2"/>
      <charset val="238"/>
      <scheme val="minor"/>
    </font>
    <font>
      <b/>
      <i/>
      <sz val="14"/>
      <color theme="8" tint="-0.249977111117893"/>
      <name val="Calibri"/>
      <family val="2"/>
      <charset val="238"/>
      <scheme val="minor"/>
    </font>
    <font>
      <b/>
      <i/>
      <sz val="20"/>
      <color theme="8" tint="-0.249977111117893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2"/>
      <color theme="8" tint="-0.249977111117893"/>
      <name val="Calibri"/>
      <family val="2"/>
      <charset val="238"/>
      <scheme val="minor"/>
    </font>
    <font>
      <b/>
      <i/>
      <sz val="16"/>
      <color theme="8" tint="-0.249977111117893"/>
      <name val="Calibri"/>
      <family val="2"/>
      <charset val="238"/>
      <scheme val="minor"/>
    </font>
    <font>
      <b/>
      <sz val="18"/>
      <color theme="8" tint="-0.249977111117893"/>
      <name val="Calibri"/>
      <family val="2"/>
      <charset val="238"/>
      <scheme val="minor"/>
    </font>
    <font>
      <b/>
      <sz val="20"/>
      <color theme="8" tint="-0.249977111117893"/>
      <name val="Arial"/>
      <family val="2"/>
      <charset val="238"/>
    </font>
    <font>
      <b/>
      <sz val="16"/>
      <color theme="8" tint="-0.249977111117893"/>
      <name val="Arial"/>
      <family val="2"/>
      <charset val="238"/>
    </font>
    <font>
      <b/>
      <sz val="24"/>
      <color theme="8" tint="-0.249977111117893"/>
      <name val="Arial"/>
      <family val="2"/>
      <charset val="238"/>
    </font>
    <font>
      <sz val="16"/>
      <color theme="8" tint="-0.249977111117893"/>
      <name val="Arial"/>
      <family val="2"/>
      <charset val="238"/>
    </font>
    <font>
      <b/>
      <sz val="11"/>
      <color theme="8" tint="-0.249977111117893"/>
      <name val="Calibri"/>
      <family val="2"/>
      <charset val="238"/>
    </font>
    <font>
      <b/>
      <sz val="14"/>
      <color theme="8" tint="-0.249977111117893"/>
      <name val="Calibri"/>
      <family val="2"/>
      <charset val="238"/>
    </font>
    <font>
      <b/>
      <sz val="18"/>
      <color theme="8" tint="-0.249977111117893"/>
      <name val="Arial"/>
      <family val="2"/>
      <charset val="238"/>
    </font>
    <font>
      <b/>
      <sz val="11"/>
      <color theme="8" tint="-0.249977111117893"/>
      <name val="Arial"/>
      <family val="2"/>
      <charset val="238"/>
    </font>
    <font>
      <b/>
      <sz val="14"/>
      <color theme="8" tint="-0.249977111117893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color theme="8" tint="-0.249977111117893"/>
      <name val="Calibri"/>
      <family val="2"/>
      <charset val="238"/>
      <scheme val="minor"/>
    </font>
    <font>
      <sz val="14"/>
      <color theme="0" tint="-0.14999847407452621"/>
      <name val="Arial"/>
      <family val="2"/>
      <charset val="238"/>
    </font>
    <font>
      <b/>
      <i/>
      <sz val="16"/>
      <color rgb="FF0070C0"/>
      <name val="Arial"/>
      <family val="2"/>
      <charset val="238"/>
    </font>
    <font>
      <i/>
      <sz val="16"/>
      <color rgb="FF0070C0"/>
      <name val="Arial"/>
      <family val="2"/>
      <charset val="238"/>
    </font>
    <font>
      <b/>
      <sz val="18"/>
      <color theme="8" tint="-0.249977111117893"/>
      <name val="Calibri"/>
      <family val="2"/>
      <charset val="238"/>
    </font>
    <font>
      <b/>
      <sz val="16"/>
      <color theme="8" tint="-0.249977111117893"/>
      <name val="Calibri"/>
      <family val="2"/>
      <charset val="238"/>
    </font>
    <font>
      <b/>
      <sz val="17"/>
      <color theme="8" tint="-0.249977111117893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b/>
      <strike/>
      <sz val="16"/>
      <color theme="1"/>
      <name val="Arial"/>
      <family val="2"/>
      <charset val="238"/>
    </font>
    <font>
      <b/>
      <sz val="2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theme="3"/>
      </left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3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3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theme="3"/>
      </left>
      <right/>
      <top/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4" fontId="15" fillId="0" borderId="0" xfId="0" applyNumberFormat="1" applyFont="1"/>
    <xf numFmtId="0" fontId="6" fillId="0" borderId="0" xfId="0" applyFont="1"/>
    <xf numFmtId="0" fontId="1" fillId="0" borderId="0" xfId="0" applyFont="1"/>
    <xf numFmtId="4" fontId="15" fillId="0" borderId="0" xfId="0" applyNumberFormat="1" applyFont="1" applyAlignment="1">
      <alignment horizontal="center"/>
    </xf>
    <xf numFmtId="20" fontId="14" fillId="0" borderId="13" xfId="0" applyNumberFormat="1" applyFont="1" applyBorder="1" applyAlignment="1">
      <alignment horizontal="left"/>
    </xf>
    <xf numFmtId="0" fontId="2" fillId="0" borderId="0" xfId="0" applyFont="1"/>
    <xf numFmtId="0" fontId="14" fillId="0" borderId="0" xfId="0" applyFont="1" applyAlignment="1">
      <alignment horizontal="right"/>
    </xf>
    <xf numFmtId="20" fontId="14" fillId="0" borderId="0" xfId="0" applyNumberFormat="1" applyFont="1" applyAlignment="1">
      <alignment horizontal="left"/>
    </xf>
    <xf numFmtId="20" fontId="0" fillId="0" borderId="0" xfId="0" applyNumberFormat="1"/>
    <xf numFmtId="3" fontId="0" fillId="0" borderId="0" xfId="0" applyNumberFormat="1" applyAlignment="1">
      <alignment horizontal="center"/>
    </xf>
    <xf numFmtId="4" fontId="1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9" fillId="0" borderId="0" xfId="0" applyFont="1"/>
    <xf numFmtId="0" fontId="20" fillId="3" borderId="11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3" fontId="20" fillId="3" borderId="12" xfId="0" applyNumberFormat="1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/>
    </xf>
    <xf numFmtId="0" fontId="25" fillId="3" borderId="24" xfId="0" applyFont="1" applyFill="1" applyBorder="1" applyAlignment="1">
      <alignment horizontal="center" vertical="center"/>
    </xf>
    <xf numFmtId="0" fontId="19" fillId="4" borderId="3" xfId="0" applyFont="1" applyFill="1" applyBorder="1"/>
    <xf numFmtId="0" fontId="26" fillId="4" borderId="3" xfId="0" applyFont="1" applyFill="1" applyBorder="1" applyAlignment="1">
      <alignment horizontal="left" vertical="center"/>
    </xf>
    <xf numFmtId="0" fontId="19" fillId="4" borderId="4" xfId="0" applyFont="1" applyFill="1" applyBorder="1"/>
    <xf numFmtId="0" fontId="19" fillId="4" borderId="15" xfId="0" applyFont="1" applyFill="1" applyBorder="1"/>
    <xf numFmtId="0" fontId="27" fillId="4" borderId="0" xfId="1" applyFont="1" applyFill="1" applyAlignment="1">
      <alignment vertical="center"/>
    </xf>
    <xf numFmtId="0" fontId="28" fillId="4" borderId="0" xfId="1" applyFont="1" applyFill="1" applyAlignment="1">
      <alignment vertical="center"/>
    </xf>
    <xf numFmtId="0" fontId="30" fillId="4" borderId="0" xfId="0" applyFont="1" applyFill="1" applyAlignment="1">
      <alignment vertical="center"/>
    </xf>
    <xf numFmtId="0" fontId="19" fillId="4" borderId="16" xfId="0" applyFont="1" applyFill="1" applyBorder="1"/>
    <xf numFmtId="0" fontId="31" fillId="4" borderId="0" xfId="1" applyFont="1" applyFill="1"/>
    <xf numFmtId="0" fontId="33" fillId="3" borderId="0" xfId="1" applyFont="1" applyFill="1" applyAlignment="1">
      <alignment vertical="center"/>
    </xf>
    <xf numFmtId="0" fontId="19" fillId="4" borderId="0" xfId="0" applyFont="1" applyFill="1"/>
    <xf numFmtId="0" fontId="34" fillId="4" borderId="42" xfId="1" applyFont="1" applyFill="1" applyBorder="1"/>
    <xf numFmtId="0" fontId="35" fillId="4" borderId="31" xfId="1" applyFont="1" applyFill="1" applyBorder="1" applyAlignment="1">
      <alignment vertical="center"/>
    </xf>
    <xf numFmtId="0" fontId="35" fillId="4" borderId="44" xfId="1" applyFont="1" applyFill="1" applyBorder="1" applyAlignment="1">
      <alignment horizontal="center"/>
    </xf>
    <xf numFmtId="0" fontId="34" fillId="4" borderId="0" xfId="1" applyFont="1" applyFill="1"/>
    <xf numFmtId="0" fontId="35" fillId="4" borderId="0" xfId="1" applyFont="1" applyFill="1" applyAlignment="1">
      <alignment horizontal="center" vertical="center"/>
    </xf>
    <xf numFmtId="0" fontId="35" fillId="4" borderId="0" xfId="1" applyFont="1" applyFill="1"/>
    <xf numFmtId="0" fontId="35" fillId="4" borderId="0" xfId="0" applyFont="1" applyFill="1"/>
    <xf numFmtId="0" fontId="34" fillId="4" borderId="42" xfId="0" applyFont="1" applyFill="1" applyBorder="1"/>
    <xf numFmtId="0" fontId="35" fillId="4" borderId="31" xfId="0" applyFont="1" applyFill="1" applyBorder="1" applyAlignment="1">
      <alignment vertical="center"/>
    </xf>
    <xf numFmtId="0" fontId="19" fillId="4" borderId="45" xfId="0" applyFont="1" applyFill="1" applyBorder="1"/>
    <xf numFmtId="0" fontId="19" fillId="4" borderId="46" xfId="0" applyFont="1" applyFill="1" applyBorder="1"/>
    <xf numFmtId="0" fontId="19" fillId="4" borderId="47" xfId="0" applyFont="1" applyFill="1" applyBorder="1"/>
    <xf numFmtId="0" fontId="0" fillId="2" borderId="0" xfId="0" applyFill="1"/>
    <xf numFmtId="0" fontId="20" fillId="3" borderId="23" xfId="0" applyFont="1" applyFill="1" applyBorder="1" applyAlignment="1">
      <alignment horizontal="center" vertical="center"/>
    </xf>
    <xf numFmtId="0" fontId="27" fillId="4" borderId="0" xfId="1" applyFont="1" applyFill="1" applyAlignment="1">
      <alignment horizontal="left" vertical="center"/>
    </xf>
    <xf numFmtId="0" fontId="35" fillId="3" borderId="31" xfId="0" applyFont="1" applyFill="1" applyBorder="1" applyAlignment="1">
      <alignment horizontal="center" vertical="center"/>
    </xf>
    <xf numFmtId="0" fontId="35" fillId="3" borderId="31" xfId="1" applyFont="1" applyFill="1" applyBorder="1" applyAlignment="1">
      <alignment horizontal="center" vertical="center"/>
    </xf>
    <xf numFmtId="0" fontId="36" fillId="0" borderId="0" xfId="0" applyFont="1" applyAlignment="1">
      <alignment horizontal="right"/>
    </xf>
    <xf numFmtId="0" fontId="37" fillId="0" borderId="0" xfId="0" applyFont="1"/>
    <xf numFmtId="0" fontId="30" fillId="5" borderId="12" xfId="0" applyFont="1" applyFill="1" applyBorder="1" applyAlignment="1">
      <alignment horizontal="center"/>
    </xf>
    <xf numFmtId="0" fontId="30" fillId="5" borderId="13" xfId="0" applyFont="1" applyFill="1" applyBorder="1" applyAlignment="1">
      <alignment horizontal="center"/>
    </xf>
    <xf numFmtId="0" fontId="35" fillId="5" borderId="24" xfId="0" applyFont="1" applyFill="1" applyBorder="1" applyAlignment="1">
      <alignment horizontal="center" wrapText="1"/>
    </xf>
    <xf numFmtId="0" fontId="35" fillId="5" borderId="1" xfId="0" applyFont="1" applyFill="1" applyBorder="1" applyAlignment="1">
      <alignment horizontal="center" wrapText="1"/>
    </xf>
    <xf numFmtId="0" fontId="10" fillId="5" borderId="63" xfId="0" applyFont="1" applyFill="1" applyBorder="1" applyAlignment="1">
      <alignment horizontal="center"/>
    </xf>
    <xf numFmtId="0" fontId="10" fillId="5" borderId="65" xfId="0" applyFont="1" applyFill="1" applyBorder="1" applyAlignment="1">
      <alignment horizontal="center"/>
    </xf>
    <xf numFmtId="0" fontId="7" fillId="5" borderId="68" xfId="0" applyFont="1" applyFill="1" applyBorder="1" applyAlignment="1">
      <alignment horizontal="center"/>
    </xf>
    <xf numFmtId="0" fontId="7" fillId="5" borderId="70" xfId="0" applyFont="1" applyFill="1" applyBorder="1" applyAlignment="1">
      <alignment horizontal="center"/>
    </xf>
    <xf numFmtId="20" fontId="18" fillId="0" borderId="62" xfId="0" applyNumberFormat="1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3" fontId="20" fillId="0" borderId="62" xfId="0" applyNumberFormat="1" applyFont="1" applyBorder="1" applyAlignment="1">
      <alignment horizontal="center" vertical="center"/>
    </xf>
    <xf numFmtId="0" fontId="38" fillId="0" borderId="67" xfId="0" applyFont="1" applyBorder="1" applyAlignment="1">
      <alignment horizontal="center" vertical="center"/>
    </xf>
    <xf numFmtId="0" fontId="20" fillId="0" borderId="67" xfId="0" applyFont="1" applyBorder="1" applyAlignment="1">
      <alignment horizontal="center" vertical="center"/>
    </xf>
    <xf numFmtId="0" fontId="25" fillId="0" borderId="67" xfId="0" applyFont="1" applyBorder="1" applyAlignment="1">
      <alignment horizontal="center" vertical="center"/>
    </xf>
    <xf numFmtId="164" fontId="39" fillId="0" borderId="0" xfId="0" applyNumberFormat="1" applyFont="1" applyAlignment="1">
      <alignment horizontal="right"/>
    </xf>
    <xf numFmtId="0" fontId="41" fillId="0" borderId="0" xfId="0" applyFont="1"/>
    <xf numFmtId="0" fontId="19" fillId="3" borderId="3" xfId="0" applyFont="1" applyFill="1" applyBorder="1"/>
    <xf numFmtId="0" fontId="23" fillId="3" borderId="3" xfId="0" applyFont="1" applyFill="1" applyBorder="1"/>
    <xf numFmtId="0" fontId="19" fillId="3" borderId="4" xfId="0" applyFont="1" applyFill="1" applyBorder="1"/>
    <xf numFmtId="0" fontId="19" fillId="3" borderId="15" xfId="0" applyFont="1" applyFill="1" applyBorder="1"/>
    <xf numFmtId="0" fontId="28" fillId="3" borderId="0" xfId="1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19" fillId="3" borderId="16" xfId="0" applyFont="1" applyFill="1" applyBorder="1"/>
    <xf numFmtId="0" fontId="31" fillId="3" borderId="0" xfId="1" applyFont="1" applyFill="1"/>
    <xf numFmtId="0" fontId="42" fillId="3" borderId="0" xfId="1" applyFont="1" applyFill="1" applyAlignment="1">
      <alignment vertical="center"/>
    </xf>
    <xf numFmtId="0" fontId="43" fillId="3" borderId="0" xfId="1" applyFont="1" applyFill="1" applyAlignment="1">
      <alignment horizontal="center" vertical="center"/>
    </xf>
    <xf numFmtId="0" fontId="19" fillId="3" borderId="0" xfId="0" applyFont="1" applyFill="1"/>
    <xf numFmtId="0" fontId="34" fillId="3" borderId="42" xfId="1" applyFont="1" applyFill="1" applyBorder="1"/>
    <xf numFmtId="0" fontId="27" fillId="3" borderId="43" xfId="1" applyFont="1" applyFill="1" applyBorder="1" applyAlignment="1">
      <alignment horizontal="left" vertical="center"/>
    </xf>
    <xf numFmtId="0" fontId="34" fillId="3" borderId="0" xfId="1" applyFont="1" applyFill="1"/>
    <xf numFmtId="0" fontId="35" fillId="3" borderId="0" xfId="1" applyFont="1" applyFill="1" applyAlignment="1">
      <alignment horizontal="center" vertical="center"/>
    </xf>
    <xf numFmtId="0" fontId="27" fillId="3" borderId="0" xfId="1" applyFont="1" applyFill="1" applyAlignment="1">
      <alignment horizontal="left" vertical="center"/>
    </xf>
    <xf numFmtId="0" fontId="35" fillId="3" borderId="0" xfId="1" applyFont="1" applyFill="1"/>
    <xf numFmtId="0" fontId="35" fillId="3" borderId="0" xfId="0" applyFont="1" applyFill="1"/>
    <xf numFmtId="0" fontId="34" fillId="3" borderId="42" xfId="0" applyFont="1" applyFill="1" applyBorder="1"/>
    <xf numFmtId="0" fontId="27" fillId="3" borderId="43" xfId="0" applyFont="1" applyFill="1" applyBorder="1" applyAlignment="1">
      <alignment horizontal="left" vertical="center"/>
    </xf>
    <xf numFmtId="0" fontId="19" fillId="3" borderId="45" xfId="0" applyFont="1" applyFill="1" applyBorder="1"/>
    <xf numFmtId="0" fontId="19" fillId="3" borderId="46" xfId="0" applyFont="1" applyFill="1" applyBorder="1"/>
    <xf numFmtId="0" fontId="19" fillId="3" borderId="47" xfId="0" applyFont="1" applyFill="1" applyBorder="1"/>
    <xf numFmtId="0" fontId="44" fillId="3" borderId="44" xfId="1" applyFont="1" applyFill="1" applyBorder="1" applyAlignment="1">
      <alignment horizontal="center"/>
    </xf>
    <xf numFmtId="0" fontId="44" fillId="3" borderId="44" xfId="0" applyFont="1" applyFill="1" applyBorder="1" applyAlignment="1">
      <alignment horizontal="center"/>
    </xf>
    <xf numFmtId="0" fontId="45" fillId="0" borderId="0" xfId="0" applyFont="1"/>
    <xf numFmtId="0" fontId="45" fillId="0" borderId="0" xfId="0" applyFont="1" applyAlignment="1">
      <alignment horizontal="center" vertical="center" wrapText="1"/>
    </xf>
    <xf numFmtId="0" fontId="46" fillId="5" borderId="68" xfId="0" applyFont="1" applyFill="1" applyBorder="1" applyAlignment="1">
      <alignment horizontal="center"/>
    </xf>
    <xf numFmtId="3" fontId="13" fillId="0" borderId="41" xfId="0" applyNumberFormat="1" applyFont="1" applyBorder="1" applyAlignment="1">
      <alignment horizontal="center" vertical="center"/>
    </xf>
    <xf numFmtId="3" fontId="13" fillId="0" borderId="22" xfId="0" applyNumberFormat="1" applyFont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 wrapText="1"/>
    </xf>
    <xf numFmtId="0" fontId="17" fillId="4" borderId="48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49" xfId="0" applyFont="1" applyFill="1" applyBorder="1" applyAlignment="1">
      <alignment horizontal="center" vertical="center" wrapText="1"/>
    </xf>
    <xf numFmtId="0" fontId="17" fillId="4" borderId="33" xfId="0" applyFont="1" applyFill="1" applyBorder="1" applyAlignment="1">
      <alignment horizontal="center" vertical="center" wrapText="1"/>
    </xf>
    <xf numFmtId="0" fontId="17" fillId="4" borderId="51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7" fillId="4" borderId="5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3" fontId="13" fillId="0" borderId="37" xfId="0" applyNumberFormat="1" applyFont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3" fontId="13" fillId="0" borderId="56" xfId="0" applyNumberFormat="1" applyFont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 wrapText="1"/>
    </xf>
    <xf numFmtId="0" fontId="17" fillId="4" borderId="59" xfId="0" applyFont="1" applyFill="1" applyBorder="1" applyAlignment="1">
      <alignment horizontal="center" vertical="center" wrapText="1"/>
    </xf>
    <xf numFmtId="0" fontId="17" fillId="4" borderId="60" xfId="0" applyFont="1" applyFill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/>
    </xf>
    <xf numFmtId="0" fontId="11" fillId="5" borderId="38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16" fillId="8" borderId="59" xfId="0" applyFont="1" applyFill="1" applyBorder="1" applyAlignment="1">
      <alignment horizontal="center" vertical="center" wrapText="1"/>
    </xf>
    <xf numFmtId="0" fontId="16" fillId="8" borderId="35" xfId="0" applyFont="1" applyFill="1" applyBorder="1" applyAlignment="1">
      <alignment horizontal="center" vertical="center" wrapText="1"/>
    </xf>
    <xf numFmtId="0" fontId="16" fillId="8" borderId="51" xfId="0" applyFont="1" applyFill="1" applyBorder="1" applyAlignment="1">
      <alignment horizontal="center" vertical="center" wrapText="1"/>
    </xf>
    <xf numFmtId="0" fontId="16" fillId="8" borderId="4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4" fillId="5" borderId="55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 wrapText="1"/>
    </xf>
    <xf numFmtId="0" fontId="32" fillId="3" borderId="0" xfId="1" applyFont="1" applyFill="1" applyAlignment="1">
      <alignment horizontal="center" vertical="center"/>
    </xf>
    <xf numFmtId="0" fontId="33" fillId="3" borderId="0" xfId="1" applyFont="1" applyFill="1" applyAlignment="1">
      <alignment horizontal="left" vertical="center"/>
    </xf>
    <xf numFmtId="0" fontId="16" fillId="8" borderId="33" xfId="0" applyFont="1" applyFill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textRotation="90" wrapText="1"/>
    </xf>
    <xf numFmtId="0" fontId="12" fillId="6" borderId="34" xfId="0" applyFont="1" applyFill="1" applyBorder="1" applyAlignment="1">
      <alignment horizontal="center" vertical="center" textRotation="90" wrapText="1"/>
    </xf>
    <xf numFmtId="1" fontId="4" fillId="6" borderId="56" xfId="0" applyNumberFormat="1" applyFont="1" applyFill="1" applyBorder="1" applyAlignment="1">
      <alignment horizontal="center" vertical="center" wrapText="1"/>
    </xf>
    <xf numFmtId="1" fontId="4" fillId="6" borderId="22" xfId="0" applyNumberFormat="1" applyFont="1" applyFill="1" applyBorder="1" applyAlignment="1">
      <alignment horizontal="center" vertical="center" wrapText="1"/>
    </xf>
    <xf numFmtId="1" fontId="4" fillId="6" borderId="41" xfId="0" applyNumberFormat="1" applyFont="1" applyFill="1" applyBorder="1" applyAlignment="1">
      <alignment horizontal="center" vertical="center" wrapText="1"/>
    </xf>
    <xf numFmtId="1" fontId="4" fillId="6" borderId="37" xfId="0" applyNumberFormat="1" applyFont="1" applyFill="1" applyBorder="1" applyAlignment="1">
      <alignment horizontal="center" vertical="center" wrapText="1"/>
    </xf>
    <xf numFmtId="164" fontId="23" fillId="3" borderId="2" xfId="0" applyNumberFormat="1" applyFont="1" applyFill="1" applyBorder="1" applyAlignment="1">
      <alignment horizontal="center"/>
    </xf>
    <xf numFmtId="164" fontId="23" fillId="3" borderId="3" xfId="0" applyNumberFormat="1" applyFont="1" applyFill="1" applyBorder="1" applyAlignment="1">
      <alignment horizontal="center"/>
    </xf>
    <xf numFmtId="0" fontId="27" fillId="3" borderId="0" xfId="1" applyFont="1" applyFill="1" applyAlignment="1">
      <alignment horizontal="center" vertical="center"/>
    </xf>
    <xf numFmtId="0" fontId="27" fillId="3" borderId="0" xfId="1" applyFont="1" applyFill="1" applyAlignment="1">
      <alignment horizontal="left" vertical="center"/>
    </xf>
    <xf numFmtId="0" fontId="28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164" fontId="28" fillId="3" borderId="0" xfId="1" applyNumberFormat="1" applyFont="1" applyFill="1" applyAlignment="1">
      <alignment horizontal="center" vertical="center"/>
    </xf>
    <xf numFmtId="0" fontId="29" fillId="3" borderId="0" xfId="1" applyFont="1" applyFill="1" applyAlignment="1">
      <alignment horizontal="right" vertical="center"/>
    </xf>
    <xf numFmtId="0" fontId="32" fillId="4" borderId="0" xfId="1" applyFont="1" applyFill="1" applyAlignment="1">
      <alignment horizontal="center" vertical="center"/>
    </xf>
    <xf numFmtId="0" fontId="35" fillId="3" borderId="31" xfId="1" applyFont="1" applyFill="1" applyBorder="1" applyAlignment="1">
      <alignment horizontal="center" vertical="center"/>
    </xf>
    <xf numFmtId="0" fontId="35" fillId="3" borderId="43" xfId="1" applyFont="1" applyFill="1" applyBorder="1" applyAlignment="1">
      <alignment horizontal="center" vertical="center"/>
    </xf>
    <xf numFmtId="0" fontId="35" fillId="3" borderId="31" xfId="0" applyFont="1" applyFill="1" applyBorder="1" applyAlignment="1">
      <alignment horizontal="center" vertical="center"/>
    </xf>
    <xf numFmtId="0" fontId="35" fillId="3" borderId="43" xfId="0" applyFont="1" applyFill="1" applyBorder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29" fillId="4" borderId="0" xfId="1" applyFont="1" applyFill="1" applyAlignment="1">
      <alignment horizontal="right" vertical="center"/>
    </xf>
    <xf numFmtId="0" fontId="27" fillId="4" borderId="0" xfId="0" applyFont="1" applyFill="1" applyAlignment="1">
      <alignment horizontal="center" vertical="center"/>
    </xf>
    <xf numFmtId="0" fontId="27" fillId="4" borderId="0" xfId="1" applyFont="1" applyFill="1" applyAlignment="1">
      <alignment horizontal="left" vertical="center"/>
    </xf>
    <xf numFmtId="0" fontId="27" fillId="4" borderId="3" xfId="1" applyFont="1" applyFill="1" applyBorder="1" applyAlignment="1">
      <alignment horizontal="center"/>
    </xf>
    <xf numFmtId="0" fontId="27" fillId="4" borderId="0" xfId="1" applyFont="1" applyFill="1" applyAlignment="1">
      <alignment horizontal="center"/>
    </xf>
    <xf numFmtId="0" fontId="26" fillId="4" borderId="3" xfId="0" applyFont="1" applyFill="1" applyBorder="1" applyAlignment="1">
      <alignment horizontal="right" vertical="center"/>
    </xf>
    <xf numFmtId="0" fontId="27" fillId="4" borderId="0" xfId="1" applyFont="1" applyFill="1" applyAlignment="1">
      <alignment horizontal="right" vertical="center"/>
    </xf>
    <xf numFmtId="0" fontId="4" fillId="6" borderId="0" xfId="0" applyFont="1" applyFill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6" fillId="8" borderId="3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 wrapText="1"/>
    </xf>
    <xf numFmtId="0" fontId="16" fillId="8" borderId="26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center" vertical="center" wrapText="1"/>
    </xf>
    <xf numFmtId="0" fontId="16" fillId="8" borderId="28" xfId="0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52" xfId="0" applyFont="1" applyFill="1" applyBorder="1" applyAlignment="1">
      <alignment horizontal="center" vertical="center"/>
    </xf>
    <xf numFmtId="0" fontId="3" fillId="8" borderId="53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16" fillId="8" borderId="60" xfId="0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center" vertical="center" wrapText="1"/>
    </xf>
    <xf numFmtId="0" fontId="14" fillId="5" borderId="54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12" fillId="6" borderId="52" xfId="0" applyFont="1" applyFill="1" applyBorder="1" applyAlignment="1">
      <alignment horizontal="center" vertical="center" textRotation="90" wrapText="1"/>
    </xf>
    <xf numFmtId="0" fontId="12" fillId="6" borderId="17" xfId="0" applyFont="1" applyFill="1" applyBorder="1" applyAlignment="1">
      <alignment horizontal="center" vertical="center" textRotation="90" wrapText="1"/>
    </xf>
    <xf numFmtId="0" fontId="7" fillId="5" borderId="64" xfId="0" applyFont="1" applyFill="1" applyBorder="1" applyAlignment="1">
      <alignment horizontal="center" vertical="center"/>
    </xf>
    <xf numFmtId="0" fontId="7" fillId="5" borderId="69" xfId="0" applyFont="1" applyFill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40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4" fillId="5" borderId="13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4" fillId="0" borderId="7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0" fillId="3" borderId="11" xfId="0" applyNumberFormat="1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52" xfId="0" applyFont="1" applyFill="1" applyBorder="1" applyAlignment="1">
      <alignment horizontal="center" vertical="center"/>
    </xf>
    <xf numFmtId="0" fontId="3" fillId="7" borderId="53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16" fillId="7" borderId="26" xfId="0" applyFont="1" applyFill="1" applyBorder="1" applyAlignment="1">
      <alignment horizontal="center" vertical="center" wrapText="1"/>
    </xf>
    <xf numFmtId="0" fontId="16" fillId="7" borderId="27" xfId="0" applyFont="1" applyFill="1" applyBorder="1" applyAlignment="1">
      <alignment horizontal="center" vertical="center" wrapText="1"/>
    </xf>
    <xf numFmtId="0" fontId="16" fillId="7" borderId="28" xfId="0" applyFont="1" applyFill="1" applyBorder="1" applyAlignment="1">
      <alignment horizontal="center" vertical="center" wrapText="1"/>
    </xf>
    <xf numFmtId="0" fontId="16" fillId="7" borderId="30" xfId="0" applyFont="1" applyFill="1" applyBorder="1" applyAlignment="1">
      <alignment horizontal="center" vertical="center" wrapText="1"/>
    </xf>
    <xf numFmtId="0" fontId="16" fillId="7" borderId="31" xfId="0" applyFont="1" applyFill="1" applyBorder="1" applyAlignment="1">
      <alignment horizontal="center" vertical="center" wrapText="1"/>
    </xf>
    <xf numFmtId="0" fontId="16" fillId="7" borderId="32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textRotation="90"/>
    </xf>
    <xf numFmtId="0" fontId="4" fillId="6" borderId="56" xfId="0" applyFont="1" applyFill="1" applyBorder="1" applyAlignment="1">
      <alignment horizontal="center" vertical="center" textRotation="90"/>
    </xf>
    <xf numFmtId="0" fontId="4" fillId="6" borderId="22" xfId="0" applyFont="1" applyFill="1" applyBorder="1" applyAlignment="1">
      <alignment horizontal="center" vertical="center" textRotation="90"/>
    </xf>
    <xf numFmtId="0" fontId="4" fillId="6" borderId="10" xfId="0" applyFont="1" applyFill="1" applyBorder="1" applyAlignment="1">
      <alignment horizontal="center" vertical="center"/>
    </xf>
    <xf numFmtId="0" fontId="4" fillId="6" borderId="56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56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5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53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6" fillId="5" borderId="31" xfId="0" applyFont="1" applyFill="1" applyBorder="1" applyAlignment="1">
      <alignment horizontal="center" vertical="center" wrapText="1"/>
    </xf>
    <xf numFmtId="0" fontId="16" fillId="7" borderId="33" xfId="0" applyFont="1" applyFill="1" applyBorder="1" applyAlignment="1">
      <alignment horizontal="center" vertical="center" wrapText="1"/>
    </xf>
    <xf numFmtId="0" fontId="16" fillId="7" borderId="35" xfId="0" applyFont="1" applyFill="1" applyBorder="1" applyAlignment="1">
      <alignment horizontal="center" vertical="center" wrapText="1"/>
    </xf>
    <xf numFmtId="0" fontId="16" fillId="7" borderId="60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11" fillId="5" borderId="52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17" fillId="4" borderId="57" xfId="0" applyFont="1" applyFill="1" applyBorder="1" applyAlignment="1">
      <alignment horizontal="center" vertical="center" wrapText="1"/>
    </xf>
    <xf numFmtId="0" fontId="17" fillId="4" borderId="58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/>
    </xf>
    <xf numFmtId="0" fontId="11" fillId="5" borderId="55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53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/>
    </xf>
    <xf numFmtId="0" fontId="16" fillId="7" borderId="59" xfId="0" applyFont="1" applyFill="1" applyBorder="1" applyAlignment="1">
      <alignment horizontal="center" vertical="center" wrapText="1"/>
    </xf>
    <xf numFmtId="0" fontId="16" fillId="7" borderId="57" xfId="0" applyFont="1" applyFill="1" applyBorder="1" applyAlignment="1">
      <alignment horizontal="center" vertical="center" wrapText="1"/>
    </xf>
    <xf numFmtId="0" fontId="16" fillId="7" borderId="3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/>
    </xf>
    <xf numFmtId="0" fontId="5" fillId="8" borderId="56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/>
    </xf>
    <xf numFmtId="0" fontId="16" fillId="7" borderId="51" xfId="0" applyFont="1" applyFill="1" applyBorder="1" applyAlignment="1">
      <alignment horizontal="center" vertical="center" wrapText="1"/>
    </xf>
    <xf numFmtId="0" fontId="16" fillId="7" borderId="49" xfId="0" applyFont="1" applyFill="1" applyBorder="1" applyAlignment="1">
      <alignment horizontal="center" vertical="center" wrapText="1"/>
    </xf>
    <xf numFmtId="0" fontId="47" fillId="0" borderId="0" xfId="0" applyFont="1"/>
    <xf numFmtId="0" fontId="48" fillId="0" borderId="0" xfId="0" applyFont="1"/>
  </cellXfs>
  <cellStyles count="3">
    <cellStyle name="Normální" xfId="0" builtinId="0"/>
    <cellStyle name="normální 3" xfId="2" xr:uid="{00000000-0005-0000-0000-000002000000}"/>
    <cellStyle name="normální 5" xfId="1" xr:uid="{00000000-0005-0000-0000-000003000000}"/>
  </cellStyles>
  <dxfs count="3">
    <dxf>
      <font>
        <b/>
        <i val="0"/>
        <color theme="4" tint="0.59996337778862885"/>
      </font>
    </dxf>
    <dxf>
      <font>
        <color theme="0"/>
      </font>
    </dxf>
    <dxf>
      <font>
        <color theme="0" tint="-4.9989318521683403E-2"/>
      </font>
    </dxf>
  </dxfs>
  <tableStyles count="0" defaultTableStyle="TableStyleMedium2" defaultPivotStyle="PivotStyleLight16"/>
  <colors>
    <mruColors>
      <color rgb="FFCC000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B1:DX788"/>
  <sheetViews>
    <sheetView tabSelected="1" topLeftCell="A59" zoomScale="55" zoomScaleNormal="55" workbookViewId="0">
      <selection activeCell="U73" sqref="U73:V80"/>
    </sheetView>
  </sheetViews>
  <sheetFormatPr defaultRowHeight="22.5" customHeight="1" x14ac:dyDescent="0.3"/>
  <cols>
    <col min="1" max="1" width="2.88671875" customWidth="1"/>
    <col min="2" max="2" width="5.109375" hidden="1" customWidth="1"/>
    <col min="3" max="3" width="22.88671875" hidden="1" customWidth="1"/>
    <col min="4" max="4" width="2.109375" customWidth="1"/>
    <col min="5" max="8" width="7.88671875" customWidth="1"/>
    <col min="9" max="9" width="7.88671875" style="51" customWidth="1"/>
    <col min="10" max="10" width="42.33203125" customWidth="1"/>
    <col min="11" max="11" width="2.88671875" customWidth="1"/>
    <col min="12" max="12" width="28.5546875" customWidth="1"/>
    <col min="13" max="13" width="8.5546875" customWidth="1"/>
    <col min="14" max="14" width="2.88671875" customWidth="1"/>
    <col min="15" max="15" width="8.5546875" customWidth="1"/>
    <col min="16" max="16" width="1.5546875" customWidth="1"/>
    <col min="17" max="20" width="7.88671875" customWidth="1"/>
    <col min="21" max="21" width="7.88671875" style="51" customWidth="1"/>
    <col min="22" max="22" width="28.5546875" customWidth="1"/>
    <col min="23" max="23" width="2.88671875" customWidth="1"/>
    <col min="24" max="24" width="28.5546875" customWidth="1"/>
    <col min="25" max="25" width="8.5546875" customWidth="1"/>
    <col min="26" max="26" width="2.88671875" customWidth="1"/>
    <col min="27" max="27" width="8.5546875" customWidth="1"/>
    <col min="28" max="28" width="2.109375" customWidth="1"/>
    <col min="29" max="29" width="3.5546875" customWidth="1"/>
    <col min="30" max="30" width="25.6640625" style="2" customWidth="1"/>
    <col min="31" max="31" width="9.33203125" customWidth="1"/>
    <col min="32" max="32" width="2.109375" customWidth="1"/>
    <col min="33" max="34" width="9.33203125" customWidth="1"/>
    <col min="35" max="35" width="2.109375" customWidth="1"/>
    <col min="36" max="37" width="9.33203125" customWidth="1"/>
    <col min="38" max="38" width="2.109375" customWidth="1"/>
    <col min="39" max="40" width="9.33203125" customWidth="1"/>
    <col min="41" max="41" width="2.109375" customWidth="1"/>
    <col min="42" max="43" width="9.33203125" customWidth="1"/>
    <col min="44" max="44" width="2.109375" customWidth="1"/>
    <col min="45" max="46" width="9.33203125" customWidth="1"/>
    <col min="47" max="47" width="2.109375" customWidth="1"/>
    <col min="48" max="49" width="9.33203125" customWidth="1"/>
    <col min="50" max="50" width="2.109375" customWidth="1"/>
    <col min="51" max="52" width="9.33203125" customWidth="1"/>
    <col min="53" max="53" width="2.109375" customWidth="1"/>
    <col min="54" max="55" width="9.33203125" customWidth="1"/>
    <col min="56" max="56" width="2.109375" customWidth="1"/>
    <col min="57" max="57" width="9.33203125" customWidth="1"/>
    <col min="58" max="58" width="5" customWidth="1"/>
    <col min="59" max="59" width="2.109375" customWidth="1"/>
    <col min="60" max="61" width="5" customWidth="1"/>
    <col min="62" max="63" width="12.109375" customWidth="1"/>
    <col min="64" max="64" width="1.44140625" style="3" customWidth="1"/>
    <col min="65" max="73" width="7.109375" style="3" hidden="1" customWidth="1"/>
    <col min="74" max="82" width="9.109375" hidden="1" customWidth="1"/>
    <col min="83" max="83" width="9.109375" style="5" customWidth="1"/>
    <col min="84" max="128" width="5" customWidth="1"/>
  </cols>
  <sheetData>
    <row r="1" spans="2:128" ht="22.5" customHeight="1" thickTop="1" thickBot="1" x14ac:dyDescent="0.4">
      <c r="D1" s="4"/>
      <c r="E1" s="220" t="s">
        <v>29</v>
      </c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67"/>
      <c r="Q1" s="221" t="s">
        <v>30</v>
      </c>
      <c r="R1" s="221"/>
      <c r="S1" s="221"/>
      <c r="T1" s="221"/>
      <c r="U1" s="221"/>
      <c r="V1" s="221"/>
      <c r="W1" s="221"/>
      <c r="X1" s="221"/>
      <c r="Y1" s="221"/>
      <c r="Z1" s="221"/>
      <c r="AA1" s="221"/>
      <c r="CF1" s="163">
        <f>BX2</f>
        <v>0.375</v>
      </c>
      <c r="CG1" s="164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9"/>
      <c r="DU1" s="69" t="s">
        <v>31</v>
      </c>
      <c r="DV1" s="68"/>
      <c r="DW1" s="69" t="str">
        <f>CA3</f>
        <v>B</v>
      </c>
      <c r="DX1" s="70"/>
    </row>
    <row r="2" spans="2:128" ht="22.5" customHeight="1" thickTop="1" thickBot="1" x14ac:dyDescent="0.4">
      <c r="B2">
        <v>1</v>
      </c>
      <c r="C2" t="s">
        <v>74</v>
      </c>
      <c r="E2" s="218" t="s">
        <v>5</v>
      </c>
      <c r="F2" s="60">
        <v>0.375</v>
      </c>
      <c r="G2" s="61">
        <v>1</v>
      </c>
      <c r="H2" s="62" t="s">
        <v>6</v>
      </c>
      <c r="I2" s="62" t="s">
        <v>7</v>
      </c>
      <c r="J2" s="56">
        <v>2</v>
      </c>
      <c r="K2" s="216" t="s">
        <v>8</v>
      </c>
      <c r="L2" s="57">
        <v>15</v>
      </c>
      <c r="M2" s="126">
        <v>15</v>
      </c>
      <c r="N2" s="128" t="s">
        <v>8</v>
      </c>
      <c r="O2" s="124">
        <v>17</v>
      </c>
      <c r="Q2" s="218" t="str">
        <f>E2</f>
        <v>1. KOLO</v>
      </c>
      <c r="R2" s="60">
        <f>F2</f>
        <v>0.375</v>
      </c>
      <c r="S2" s="61">
        <v>2</v>
      </c>
      <c r="T2" s="62" t="s">
        <v>6</v>
      </c>
      <c r="U2" s="62" t="s">
        <v>7</v>
      </c>
      <c r="V2" s="56">
        <v>3</v>
      </c>
      <c r="W2" s="216" t="s">
        <v>8</v>
      </c>
      <c r="X2" s="57">
        <v>14</v>
      </c>
      <c r="Y2" s="126">
        <v>1</v>
      </c>
      <c r="Z2" s="128" t="s">
        <v>8</v>
      </c>
      <c r="AA2" s="124">
        <v>5</v>
      </c>
      <c r="AC2" s="193" t="s">
        <v>0</v>
      </c>
      <c r="AD2" s="194"/>
      <c r="AE2" s="199">
        <f>AC5</f>
        <v>1</v>
      </c>
      <c r="AF2" s="140"/>
      <c r="AG2" s="200"/>
      <c r="AH2" s="139">
        <f>AC7</f>
        <v>4</v>
      </c>
      <c r="AI2" s="140"/>
      <c r="AJ2" s="200"/>
      <c r="AK2" s="139">
        <f>AC9</f>
        <v>5</v>
      </c>
      <c r="AL2" s="140"/>
      <c r="AM2" s="140"/>
      <c r="AN2" s="139">
        <f>AC11</f>
        <v>8</v>
      </c>
      <c r="AO2" s="140"/>
      <c r="AP2" s="200"/>
      <c r="AQ2" s="140">
        <f>AC13</f>
        <v>9</v>
      </c>
      <c r="AR2" s="140"/>
      <c r="AS2" s="140"/>
      <c r="AT2" s="139">
        <f>AC15</f>
        <v>12</v>
      </c>
      <c r="AU2" s="140"/>
      <c r="AV2" s="140"/>
      <c r="AW2" s="139">
        <f>AC17</f>
        <v>13</v>
      </c>
      <c r="AX2" s="140"/>
      <c r="AY2" s="140"/>
      <c r="AZ2" s="139">
        <f>AC19</f>
        <v>16</v>
      </c>
      <c r="BA2" s="140"/>
      <c r="BB2" s="140"/>
      <c r="BC2" s="139"/>
      <c r="BD2" s="140"/>
      <c r="BE2" s="278"/>
      <c r="BF2" s="258" t="s">
        <v>1</v>
      </c>
      <c r="BG2" s="259"/>
      <c r="BH2" s="260"/>
      <c r="BI2" s="249" t="s">
        <v>2</v>
      </c>
      <c r="BJ2" s="252" t="s">
        <v>3</v>
      </c>
      <c r="BK2" s="288" t="s">
        <v>4</v>
      </c>
      <c r="BT2" s="6"/>
      <c r="BU2" s="6"/>
      <c r="BW2" t="str">
        <f>E2</f>
        <v>1. KOLO</v>
      </c>
      <c r="BX2">
        <f t="shared" ref="BX2:CD2" si="0">F2</f>
        <v>0.375</v>
      </c>
      <c r="BY2">
        <f t="shared" si="0"/>
        <v>1</v>
      </c>
      <c r="BZ2" t="str">
        <f t="shared" si="0"/>
        <v>HŘIŠTĚ</v>
      </c>
      <c r="CA2" t="str">
        <f t="shared" si="0"/>
        <v>skupina</v>
      </c>
      <c r="CB2">
        <f t="shared" si="0"/>
        <v>2</v>
      </c>
      <c r="CC2" t="str">
        <f t="shared" si="0"/>
        <v>:</v>
      </c>
      <c r="CD2">
        <f t="shared" si="0"/>
        <v>15</v>
      </c>
      <c r="CF2" s="71"/>
      <c r="CG2" s="165" t="str">
        <f>BW2</f>
        <v>1. KOLO</v>
      </c>
      <c r="CH2" s="165"/>
      <c r="CI2" s="165"/>
      <c r="CJ2" s="165"/>
      <c r="CK2" s="72"/>
      <c r="CL2" s="169"/>
      <c r="CM2" s="169"/>
      <c r="CN2" s="72"/>
      <c r="CO2" s="72"/>
      <c r="CP2" s="72"/>
      <c r="CQ2" s="72"/>
      <c r="CR2" s="72"/>
      <c r="CS2" s="72"/>
      <c r="CT2" s="72"/>
      <c r="CU2" s="72"/>
      <c r="CV2" s="72"/>
      <c r="CW2" s="170">
        <f>BY2</f>
        <v>1</v>
      </c>
      <c r="CX2" s="170"/>
      <c r="CY2" s="170"/>
      <c r="CZ2" s="170"/>
      <c r="DA2" s="170"/>
      <c r="DB2" s="166" t="s">
        <v>9</v>
      </c>
      <c r="DC2" s="166"/>
      <c r="DD2" s="166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3"/>
      <c r="DS2" s="167" t="s">
        <v>10</v>
      </c>
      <c r="DT2" s="167"/>
      <c r="DU2" s="167"/>
      <c r="DV2" s="168">
        <f>BZ3</f>
        <v>1</v>
      </c>
      <c r="DW2" s="168"/>
      <c r="DX2" s="74"/>
    </row>
    <row r="3" spans="2:128" ht="22.5" customHeight="1" thickTop="1" thickBot="1" x14ac:dyDescent="0.45">
      <c r="B3">
        <v>2</v>
      </c>
      <c r="C3" t="s">
        <v>75</v>
      </c>
      <c r="E3" s="219"/>
      <c r="F3" s="63"/>
      <c r="G3" s="64" t="s">
        <v>11</v>
      </c>
      <c r="H3" s="65">
        <v>1</v>
      </c>
      <c r="I3" s="65" t="s">
        <v>15</v>
      </c>
      <c r="J3" s="58" t="str">
        <f>LOOKUP(J2,$B$2:$B$50,$C$2:$C$50)</f>
        <v>Ovčárecká "A"</v>
      </c>
      <c r="K3" s="217"/>
      <c r="L3" s="59" t="str">
        <f>LOOKUP(L2,$B$2:$B$50,$C$2:$C$50)</f>
        <v>Lipanská "B"</v>
      </c>
      <c r="M3" s="127"/>
      <c r="N3" s="129"/>
      <c r="O3" s="125"/>
      <c r="Q3" s="219"/>
      <c r="R3" s="63"/>
      <c r="S3" s="64" t="s">
        <v>11</v>
      </c>
      <c r="T3" s="65">
        <v>2</v>
      </c>
      <c r="U3" s="65" t="s">
        <v>15</v>
      </c>
      <c r="V3" s="95" t="str">
        <f t="shared" ref="V3" si="1">LOOKUP(V2,$B$2:$B$50,$C$2:$C$50)</f>
        <v>Pečky "A"</v>
      </c>
      <c r="W3" s="217"/>
      <c r="X3" s="59" t="str">
        <f t="shared" ref="X3" si="2">LOOKUP(X2,$B$2:$B$50,$C$2:$C$50)</f>
        <v>Masarykova "B"</v>
      </c>
      <c r="Y3" s="127"/>
      <c r="Z3" s="129"/>
      <c r="AA3" s="125"/>
      <c r="AC3" s="195"/>
      <c r="AD3" s="196"/>
      <c r="AE3" s="207" t="str">
        <f>AD5</f>
        <v>Kmochova "A"</v>
      </c>
      <c r="AF3" s="142"/>
      <c r="AG3" s="208"/>
      <c r="AH3" s="141" t="str">
        <f>AD7</f>
        <v>Masarykova "A"</v>
      </c>
      <c r="AI3" s="142"/>
      <c r="AJ3" s="208"/>
      <c r="AK3" s="141" t="str">
        <f>AD9</f>
        <v>Lipanská "A"</v>
      </c>
      <c r="AL3" s="142"/>
      <c r="AM3" s="208"/>
      <c r="AN3" s="141" t="str">
        <f>AD11</f>
        <v>Mnichovická "B"</v>
      </c>
      <c r="AO3" s="142"/>
      <c r="AP3" s="208"/>
      <c r="AQ3" s="141" t="str">
        <f>AD13</f>
        <v>Prokopa Velikého "A"</v>
      </c>
      <c r="AR3" s="142"/>
      <c r="AS3" s="208"/>
      <c r="AT3" s="141" t="str">
        <f>AD15</f>
        <v>Pečky</v>
      </c>
      <c r="AU3" s="142"/>
      <c r="AV3" s="142"/>
      <c r="AW3" s="141" t="str">
        <f>AD17</f>
        <v>Ovčárecká "B"</v>
      </c>
      <c r="AX3" s="142"/>
      <c r="AY3" s="142"/>
      <c r="AZ3" s="141" t="str">
        <f>AD19</f>
        <v>V.Osek "B"</v>
      </c>
      <c r="BA3" s="142"/>
      <c r="BB3" s="142"/>
      <c r="BC3" s="279"/>
      <c r="BD3" s="280"/>
      <c r="BE3" s="281"/>
      <c r="BF3" s="261"/>
      <c r="BG3" s="262"/>
      <c r="BH3" s="263"/>
      <c r="BI3" s="250"/>
      <c r="BJ3" s="253"/>
      <c r="BK3" s="289"/>
      <c r="BT3" s="6"/>
      <c r="BU3" s="6"/>
      <c r="BW3">
        <f t="shared" ref="BW3" si="3">E3</f>
        <v>0</v>
      </c>
      <c r="BX3">
        <f t="shared" ref="BX3" si="4">F3</f>
        <v>0</v>
      </c>
      <c r="BY3" t="str">
        <f t="shared" ref="BY3" si="5">G3</f>
        <v>zápas</v>
      </c>
      <c r="BZ3">
        <f t="shared" ref="BZ3" si="6">H3</f>
        <v>1</v>
      </c>
      <c r="CA3" t="str">
        <f t="shared" ref="CA3" si="7">I3</f>
        <v>B</v>
      </c>
      <c r="CB3" t="str">
        <f t="shared" ref="CB3" si="8">J3</f>
        <v>Ovčárecká "A"</v>
      </c>
      <c r="CC3">
        <f t="shared" ref="CC3" si="9">K3</f>
        <v>0</v>
      </c>
      <c r="CD3" t="str">
        <f t="shared" ref="CD3" si="10">L3</f>
        <v>Lipanská "B"</v>
      </c>
      <c r="CF3" s="71"/>
      <c r="CG3" s="165"/>
      <c r="CH3" s="165"/>
      <c r="CI3" s="165"/>
      <c r="CJ3" s="165"/>
      <c r="CK3" s="72"/>
      <c r="CL3" s="169"/>
      <c r="CM3" s="169"/>
      <c r="CN3" s="72"/>
      <c r="CO3" s="72"/>
      <c r="CP3" s="72"/>
      <c r="CQ3" s="72"/>
      <c r="CR3" s="72"/>
      <c r="CS3" s="72"/>
      <c r="CT3" s="72"/>
      <c r="CU3" s="72"/>
      <c r="CV3" s="72"/>
      <c r="CW3" s="170"/>
      <c r="CX3" s="170"/>
      <c r="CY3" s="170"/>
      <c r="CZ3" s="170"/>
      <c r="DA3" s="170"/>
      <c r="DB3" s="166"/>
      <c r="DC3" s="166"/>
      <c r="DD3" s="166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3"/>
      <c r="DS3" s="167"/>
      <c r="DT3" s="167"/>
      <c r="DU3" s="167"/>
      <c r="DV3" s="168"/>
      <c r="DW3" s="168"/>
      <c r="DX3" s="74"/>
    </row>
    <row r="4" spans="2:128" ht="22.5" customHeight="1" thickTop="1" thickBot="1" x14ac:dyDescent="0.4">
      <c r="B4">
        <v>3</v>
      </c>
      <c r="C4" t="s">
        <v>87</v>
      </c>
      <c r="D4" s="12"/>
      <c r="E4" s="218" t="s">
        <v>12</v>
      </c>
      <c r="F4" s="60">
        <f>F2+$F$70</f>
        <v>0.38333333333333336</v>
      </c>
      <c r="G4" s="61">
        <f>G2+6</f>
        <v>7</v>
      </c>
      <c r="H4" s="62" t="s">
        <v>6</v>
      </c>
      <c r="I4" s="62" t="s">
        <v>7</v>
      </c>
      <c r="J4" s="56">
        <v>2</v>
      </c>
      <c r="K4" s="216" t="s">
        <v>8</v>
      </c>
      <c r="L4" s="57">
        <v>11</v>
      </c>
      <c r="M4" s="126">
        <v>25</v>
      </c>
      <c r="N4" s="128" t="s">
        <v>8</v>
      </c>
      <c r="O4" s="124">
        <v>18</v>
      </c>
      <c r="Q4" s="218" t="str">
        <f>E4</f>
        <v>2. KOLO</v>
      </c>
      <c r="R4" s="60">
        <f>F4</f>
        <v>0.38333333333333336</v>
      </c>
      <c r="S4" s="61">
        <f>S2+6</f>
        <v>8</v>
      </c>
      <c r="T4" s="62" t="s">
        <v>6</v>
      </c>
      <c r="U4" s="62" t="s">
        <v>7</v>
      </c>
      <c r="V4" s="56">
        <v>14</v>
      </c>
      <c r="W4" s="216" t="s">
        <v>8</v>
      </c>
      <c r="X4" s="57">
        <v>17</v>
      </c>
      <c r="Y4" s="126">
        <v>30</v>
      </c>
      <c r="Z4" s="128" t="s">
        <v>8</v>
      </c>
      <c r="AA4" s="124">
        <v>10</v>
      </c>
      <c r="AC4" s="197"/>
      <c r="AD4" s="198"/>
      <c r="AE4" s="209"/>
      <c r="AF4" s="144"/>
      <c r="AG4" s="210"/>
      <c r="AH4" s="143"/>
      <c r="AI4" s="144"/>
      <c r="AJ4" s="210"/>
      <c r="AK4" s="143"/>
      <c r="AL4" s="144"/>
      <c r="AM4" s="210"/>
      <c r="AN4" s="143"/>
      <c r="AO4" s="144"/>
      <c r="AP4" s="210"/>
      <c r="AQ4" s="143"/>
      <c r="AR4" s="144"/>
      <c r="AS4" s="210"/>
      <c r="AT4" s="143"/>
      <c r="AU4" s="144"/>
      <c r="AV4" s="144"/>
      <c r="AW4" s="143"/>
      <c r="AX4" s="144"/>
      <c r="AY4" s="144"/>
      <c r="AZ4" s="143"/>
      <c r="BA4" s="144"/>
      <c r="BB4" s="144"/>
      <c r="BC4" s="279"/>
      <c r="BD4" s="280"/>
      <c r="BE4" s="281"/>
      <c r="BF4" s="264"/>
      <c r="BG4" s="265"/>
      <c r="BH4" s="266"/>
      <c r="BI4" s="251"/>
      <c r="BJ4" s="254"/>
      <c r="BK4" s="290"/>
      <c r="BT4" s="6"/>
      <c r="BU4" s="6"/>
      <c r="CF4" s="71"/>
      <c r="CG4" s="75"/>
      <c r="CH4" s="75"/>
      <c r="CI4" s="75"/>
      <c r="CJ4" s="75"/>
      <c r="CK4" s="147" t="s">
        <v>13</v>
      </c>
      <c r="CL4" s="147"/>
      <c r="CM4" s="76">
        <f>CB2</f>
        <v>2</v>
      </c>
      <c r="CN4" s="77" t="s">
        <v>14</v>
      </c>
      <c r="CO4" s="148" t="str">
        <f>CB3</f>
        <v>Ovčárecká "A"</v>
      </c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75"/>
      <c r="DC4" s="75"/>
      <c r="DD4" s="75"/>
      <c r="DE4" s="75"/>
      <c r="DF4" s="75"/>
      <c r="DG4" s="147" t="s">
        <v>13</v>
      </c>
      <c r="DH4" s="147"/>
      <c r="DI4" s="76">
        <f>CD2</f>
        <v>15</v>
      </c>
      <c r="DJ4" s="77" t="s">
        <v>14</v>
      </c>
      <c r="DK4" s="148" t="str">
        <f>CD3</f>
        <v>Lipanská "B"</v>
      </c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74"/>
    </row>
    <row r="5" spans="2:128" ht="22.5" customHeight="1" thickTop="1" thickBot="1" x14ac:dyDescent="0.45">
      <c r="B5">
        <v>4</v>
      </c>
      <c r="C5" t="s">
        <v>81</v>
      </c>
      <c r="D5" s="1"/>
      <c r="E5" s="219"/>
      <c r="F5" s="63"/>
      <c r="G5" s="64" t="s">
        <v>11</v>
      </c>
      <c r="H5" s="65">
        <f>H3</f>
        <v>1</v>
      </c>
      <c r="I5" s="65" t="s">
        <v>15</v>
      </c>
      <c r="J5" s="58" t="str">
        <f t="shared" ref="J5" si="11">LOOKUP(J4,$B$2:$B$50,$C$2:$C$50)</f>
        <v>Ovčárecká "A"</v>
      </c>
      <c r="K5" s="217"/>
      <c r="L5" s="59" t="str">
        <f t="shared" ref="L5" si="12">LOOKUP(L4,$B$2:$B$50,$C$2:$C$50)</f>
        <v>V.Osek "A"</v>
      </c>
      <c r="M5" s="127"/>
      <c r="N5" s="129"/>
      <c r="O5" s="125"/>
      <c r="Q5" s="219"/>
      <c r="R5" s="63"/>
      <c r="S5" s="64" t="s">
        <v>11</v>
      </c>
      <c r="T5" s="65">
        <f>T3</f>
        <v>2</v>
      </c>
      <c r="U5" s="65" t="s">
        <v>15</v>
      </c>
      <c r="V5" s="58" t="str">
        <f t="shared" ref="V5" si="13">LOOKUP(V4,$B$2:$B$50,$C$2:$C$50)</f>
        <v>Masarykova "B"</v>
      </c>
      <c r="W5" s="217"/>
      <c r="X5" s="59" t="str">
        <f>AD41</f>
        <v>Prokopa Velikého "B"</v>
      </c>
      <c r="Y5" s="127"/>
      <c r="Z5" s="129"/>
      <c r="AA5" s="125"/>
      <c r="AC5" s="187">
        <v>1</v>
      </c>
      <c r="AD5" s="188" t="str">
        <f>LOOKUP(AC5,B$2:B$50,C$2:C$50)</f>
        <v>Kmochova "A"</v>
      </c>
      <c r="AE5" s="189"/>
      <c r="AF5" s="190"/>
      <c r="AG5" s="191"/>
      <c r="AH5" s="112">
        <f>M30</f>
        <v>21</v>
      </c>
      <c r="AI5" s="113" t="s">
        <v>8</v>
      </c>
      <c r="AJ5" s="114">
        <f>O30</f>
        <v>13</v>
      </c>
      <c r="AK5" s="112">
        <f>M61</f>
        <v>13</v>
      </c>
      <c r="AL5" s="113" t="s">
        <v>8</v>
      </c>
      <c r="AM5" s="114">
        <f>O61</f>
        <v>15</v>
      </c>
      <c r="AN5" s="112">
        <f>M22</f>
        <v>13</v>
      </c>
      <c r="AO5" s="113" t="s">
        <v>8</v>
      </c>
      <c r="AP5" s="114">
        <f>O22</f>
        <v>19</v>
      </c>
      <c r="AQ5" s="112">
        <f>Y53</f>
        <v>11</v>
      </c>
      <c r="AR5" s="113" t="s">
        <v>8</v>
      </c>
      <c r="AS5" s="114">
        <f>AA53</f>
        <v>18</v>
      </c>
      <c r="AT5" s="112">
        <f>Y14</f>
        <v>7</v>
      </c>
      <c r="AU5" s="113" t="s">
        <v>8</v>
      </c>
      <c r="AV5" s="113">
        <f>AA14</f>
        <v>25</v>
      </c>
      <c r="AW5" s="112">
        <f>M10</f>
        <v>14</v>
      </c>
      <c r="AX5" s="113" t="s">
        <v>8</v>
      </c>
      <c r="AY5" s="113">
        <f>O10</f>
        <v>20</v>
      </c>
      <c r="AZ5" s="112">
        <f>M6</f>
        <v>22</v>
      </c>
      <c r="BA5" s="113" t="s">
        <v>8</v>
      </c>
      <c r="BB5" s="113">
        <f>O6</f>
        <v>13</v>
      </c>
      <c r="BC5" s="279"/>
      <c r="BD5" s="280"/>
      <c r="BE5" s="281"/>
      <c r="BF5" s="201">
        <f>AE5+AH5+AK5+AN5+AT5+AQ5+AW5+AZ5</f>
        <v>101</v>
      </c>
      <c r="BG5" s="203" t="s">
        <v>8</v>
      </c>
      <c r="BH5" s="204">
        <f>AG5+AJ5+AM5+AP5+AV5+AS5+AY5+BB5</f>
        <v>123</v>
      </c>
      <c r="BI5" s="157">
        <f>IF(BF5=0,0,BF5/BH5)</f>
        <v>0.82113821138211385</v>
      </c>
      <c r="BJ5" s="161">
        <f>BM5+BN5+BO5+BP5+BQ5+BR5+BS5+BT5+(BI5/100)</f>
        <v>9.0082113821138208</v>
      </c>
      <c r="BK5" s="123">
        <f>IF(BJ5=0,"",RANK(BJ5,BJ$5:BJ$20))</f>
        <v>8</v>
      </c>
      <c r="BM5" s="6">
        <f>IF(AE5&gt;AG5,2,IF(AE5=AG5,0,1))</f>
        <v>0</v>
      </c>
      <c r="BN5" s="6">
        <f>IF(AH5&gt;AJ5,2,IF(AH5=AJ5,0,1))</f>
        <v>2</v>
      </c>
      <c r="BO5" s="6">
        <f>IF(AK5&gt;AM5,2,IF(AK5=AM5,0,1))</f>
        <v>1</v>
      </c>
      <c r="BP5" s="6">
        <f>IF(AN5&gt;AP5,2,IF(AN5=AP5,0,1))</f>
        <v>1</v>
      </c>
      <c r="BQ5" s="6">
        <f>IF(AQ5&gt;AS5,2,IF(AQ5=AS5,0,1))</f>
        <v>1</v>
      </c>
      <c r="BR5" s="6">
        <f>IF(AT5&gt;AV5,2,IF(AT5=AV5,0,1))</f>
        <v>1</v>
      </c>
      <c r="BS5" s="6">
        <f>IF(AW5&gt;AY5,2,IF(AW5=AY5,0,1))</f>
        <v>1</v>
      </c>
      <c r="BT5" s="13">
        <f>IF(AZ5&gt;BB5,2,IF(AZ5=BB5,0,1))</f>
        <v>2</v>
      </c>
      <c r="BU5" s="13"/>
      <c r="CF5" s="71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8"/>
      <c r="DS5" s="78"/>
      <c r="DT5" s="78"/>
      <c r="DU5" s="78"/>
      <c r="DV5" s="78"/>
      <c r="DW5" s="78"/>
      <c r="DX5" s="74"/>
    </row>
    <row r="6" spans="2:128" ht="22.5" customHeight="1" thickTop="1" thickBot="1" x14ac:dyDescent="0.45">
      <c r="B6">
        <v>5</v>
      </c>
      <c r="C6" t="s">
        <v>76</v>
      </c>
      <c r="D6" s="12"/>
      <c r="E6" s="218" t="s">
        <v>16</v>
      </c>
      <c r="F6" s="60">
        <f t="shared" ref="F6" si="14">F4+$F$70</f>
        <v>0.39166666666666672</v>
      </c>
      <c r="G6" s="61">
        <f>G4+6</f>
        <v>13</v>
      </c>
      <c r="H6" s="62" t="s">
        <v>6</v>
      </c>
      <c r="I6" s="62" t="s">
        <v>7</v>
      </c>
      <c r="J6" s="56">
        <v>1</v>
      </c>
      <c r="K6" s="216" t="s">
        <v>8</v>
      </c>
      <c r="L6" s="57">
        <v>16</v>
      </c>
      <c r="M6" s="126">
        <v>22</v>
      </c>
      <c r="N6" s="128" t="s">
        <v>8</v>
      </c>
      <c r="O6" s="124">
        <v>13</v>
      </c>
      <c r="Q6" s="218" t="str">
        <f>E6</f>
        <v>3. KOLO</v>
      </c>
      <c r="R6" s="60">
        <f>F6</f>
        <v>0.39166666666666672</v>
      </c>
      <c r="S6" s="61">
        <f>S4+6</f>
        <v>14</v>
      </c>
      <c r="T6" s="62" t="s">
        <v>6</v>
      </c>
      <c r="U6" s="62" t="s">
        <v>7</v>
      </c>
      <c r="V6" s="56">
        <v>4</v>
      </c>
      <c r="W6" s="216" t="s">
        <v>8</v>
      </c>
      <c r="X6" s="57">
        <v>13</v>
      </c>
      <c r="Y6" s="126">
        <v>22</v>
      </c>
      <c r="Z6" s="128" t="s">
        <v>8</v>
      </c>
      <c r="AA6" s="124">
        <v>18</v>
      </c>
      <c r="AC6" s="145"/>
      <c r="AD6" s="146"/>
      <c r="AE6" s="192"/>
      <c r="AF6" s="150"/>
      <c r="AG6" s="186"/>
      <c r="AH6" s="110"/>
      <c r="AI6" s="106"/>
      <c r="AJ6" s="111"/>
      <c r="AK6" s="115"/>
      <c r="AL6" s="116"/>
      <c r="AM6" s="117"/>
      <c r="AN6" s="115"/>
      <c r="AO6" s="116"/>
      <c r="AP6" s="117"/>
      <c r="AQ6" s="115"/>
      <c r="AR6" s="116"/>
      <c r="AS6" s="117"/>
      <c r="AT6" s="115"/>
      <c r="AU6" s="116"/>
      <c r="AV6" s="116"/>
      <c r="AW6" s="115"/>
      <c r="AX6" s="116"/>
      <c r="AY6" s="116"/>
      <c r="AZ6" s="115"/>
      <c r="BA6" s="116"/>
      <c r="BB6" s="116"/>
      <c r="BC6" s="279"/>
      <c r="BD6" s="280"/>
      <c r="BE6" s="281"/>
      <c r="BF6" s="202"/>
      <c r="BG6" s="184"/>
      <c r="BH6" s="205"/>
      <c r="BI6" s="158"/>
      <c r="BJ6" s="162"/>
      <c r="BK6" s="108"/>
      <c r="BM6" s="6"/>
      <c r="BN6" s="6"/>
      <c r="BO6" s="6"/>
      <c r="BP6" s="6"/>
      <c r="BQ6" s="6"/>
      <c r="BR6" s="6"/>
      <c r="BS6" s="6"/>
      <c r="BT6" s="13"/>
      <c r="BU6" s="13"/>
      <c r="CF6" s="71"/>
      <c r="CG6" s="79" t="s">
        <v>17</v>
      </c>
      <c r="CH6" s="49">
        <f>CM4</f>
        <v>2</v>
      </c>
      <c r="CI6" s="80" t="s">
        <v>8</v>
      </c>
      <c r="CJ6" s="91">
        <v>1</v>
      </c>
      <c r="CK6" s="91">
        <v>2</v>
      </c>
      <c r="CL6" s="91">
        <v>3</v>
      </c>
      <c r="CM6" s="91">
        <v>4</v>
      </c>
      <c r="CN6" s="91">
        <v>5</v>
      </c>
      <c r="CO6" s="91">
        <v>6</v>
      </c>
      <c r="CP6" s="91">
        <v>7</v>
      </c>
      <c r="CQ6" s="91">
        <v>8</v>
      </c>
      <c r="CR6" s="91">
        <v>9</v>
      </c>
      <c r="CS6" s="91">
        <v>10</v>
      </c>
      <c r="CT6" s="91">
        <v>11</v>
      </c>
      <c r="CU6" s="91">
        <v>12</v>
      </c>
      <c r="CV6" s="91">
        <v>13</v>
      </c>
      <c r="CW6" s="91">
        <v>14</v>
      </c>
      <c r="CX6" s="91">
        <v>15</v>
      </c>
      <c r="CY6" s="91">
        <v>16</v>
      </c>
      <c r="CZ6" s="91">
        <v>17</v>
      </c>
      <c r="DA6" s="91">
        <v>18</v>
      </c>
      <c r="DB6" s="91">
        <v>19</v>
      </c>
      <c r="DC6" s="91">
        <v>20</v>
      </c>
      <c r="DD6" s="91">
        <v>21</v>
      </c>
      <c r="DE6" s="91">
        <v>22</v>
      </c>
      <c r="DF6" s="91">
        <v>23</v>
      </c>
      <c r="DG6" s="91">
        <v>24</v>
      </c>
      <c r="DH6" s="91">
        <v>25</v>
      </c>
      <c r="DI6" s="91">
        <v>26</v>
      </c>
      <c r="DJ6" s="91">
        <v>27</v>
      </c>
      <c r="DK6" s="91">
        <v>28</v>
      </c>
      <c r="DL6" s="91">
        <v>29</v>
      </c>
      <c r="DM6" s="91">
        <v>30</v>
      </c>
      <c r="DN6" s="91">
        <v>31</v>
      </c>
      <c r="DO6" s="91">
        <v>32</v>
      </c>
      <c r="DP6" s="91">
        <v>33</v>
      </c>
      <c r="DQ6" s="91">
        <v>34</v>
      </c>
      <c r="DR6" s="92">
        <v>35</v>
      </c>
      <c r="DS6" s="92">
        <v>36</v>
      </c>
      <c r="DT6" s="92">
        <v>37</v>
      </c>
      <c r="DU6" s="92">
        <v>38</v>
      </c>
      <c r="DV6" s="92">
        <v>39</v>
      </c>
      <c r="DW6" s="92">
        <v>40</v>
      </c>
      <c r="DX6" s="74"/>
    </row>
    <row r="7" spans="2:128" ht="22.5" customHeight="1" thickTop="1" thickBot="1" x14ac:dyDescent="0.45">
      <c r="B7">
        <v>6</v>
      </c>
      <c r="C7" t="s">
        <v>79</v>
      </c>
      <c r="D7" s="1"/>
      <c r="E7" s="219"/>
      <c r="F7" s="63"/>
      <c r="G7" s="64" t="s">
        <v>11</v>
      </c>
      <c r="H7" s="65">
        <f>H5</f>
        <v>1</v>
      </c>
      <c r="I7" s="65" t="s">
        <v>0</v>
      </c>
      <c r="J7" s="58" t="str">
        <f t="shared" ref="J7" si="15">LOOKUP(J6,$B$2:$B$50,$C$2:$C$50)</f>
        <v>Kmochova "A"</v>
      </c>
      <c r="K7" s="217"/>
      <c r="L7" s="59" t="str">
        <f t="shared" ref="L7" si="16">LOOKUP(L6,$B$2:$B$50,$C$2:$C$50)</f>
        <v>V.Osek "B"</v>
      </c>
      <c r="M7" s="127"/>
      <c r="N7" s="129"/>
      <c r="O7" s="125"/>
      <c r="Q7" s="219"/>
      <c r="R7" s="63"/>
      <c r="S7" s="64" t="s">
        <v>11</v>
      </c>
      <c r="T7" s="65">
        <f>T5</f>
        <v>2</v>
      </c>
      <c r="U7" s="65" t="s">
        <v>0</v>
      </c>
      <c r="V7" s="58" t="str">
        <f t="shared" ref="V7" si="17">LOOKUP(V6,$B$2:$B$50,$C$2:$C$50)</f>
        <v>Masarykova "A"</v>
      </c>
      <c r="W7" s="217"/>
      <c r="X7" s="59" t="str">
        <f t="shared" ref="X7" si="18">LOOKUP(X6,$B$2:$B$50,$C$2:$C$50)</f>
        <v>Ovčárecká "B"</v>
      </c>
      <c r="Y7" s="127"/>
      <c r="Z7" s="129"/>
      <c r="AA7" s="125"/>
      <c r="AC7" s="131">
        <v>4</v>
      </c>
      <c r="AD7" s="146" t="str">
        <f>LOOKUP(AC7,B$2:B$50,C$2:C$50)</f>
        <v>Masarykova "A"</v>
      </c>
      <c r="AE7" s="98">
        <f>AJ5</f>
        <v>13</v>
      </c>
      <c r="AF7" s="100" t="s">
        <v>8</v>
      </c>
      <c r="AG7" s="100">
        <f>AH5</f>
        <v>21</v>
      </c>
      <c r="AH7" s="149"/>
      <c r="AI7" s="150"/>
      <c r="AJ7" s="186"/>
      <c r="AK7" s="106">
        <f>Y49</f>
        <v>16</v>
      </c>
      <c r="AL7" s="106" t="s">
        <v>8</v>
      </c>
      <c r="AM7" s="111">
        <f>AA49</f>
        <v>18</v>
      </c>
      <c r="AN7" s="110">
        <f>Y26</f>
        <v>19</v>
      </c>
      <c r="AO7" s="106" t="s">
        <v>8</v>
      </c>
      <c r="AP7" s="111">
        <f>AA26</f>
        <v>16</v>
      </c>
      <c r="AQ7" s="110">
        <f>M45</f>
        <v>14</v>
      </c>
      <c r="AR7" s="106" t="s">
        <v>8</v>
      </c>
      <c r="AS7" s="111">
        <f>O45</f>
        <v>21</v>
      </c>
      <c r="AT7" s="110">
        <f>M57</f>
        <v>15</v>
      </c>
      <c r="AU7" s="106" t="s">
        <v>8</v>
      </c>
      <c r="AV7" s="106">
        <f>O57</f>
        <v>13</v>
      </c>
      <c r="AW7" s="110">
        <f>Y6</f>
        <v>22</v>
      </c>
      <c r="AX7" s="106" t="s">
        <v>8</v>
      </c>
      <c r="AY7" s="106">
        <f>AA6</f>
        <v>18</v>
      </c>
      <c r="AZ7" s="110">
        <f>M18</f>
        <v>19</v>
      </c>
      <c r="BA7" s="106" t="s">
        <v>8</v>
      </c>
      <c r="BB7" s="106">
        <f>O18</f>
        <v>17</v>
      </c>
      <c r="BC7" s="279"/>
      <c r="BD7" s="280"/>
      <c r="BE7" s="281"/>
      <c r="BF7" s="151">
        <f>AE7+AH7+AK7+AN7+AT7+AQ7+AW7+AZ7</f>
        <v>118</v>
      </c>
      <c r="BG7" s="153" t="s">
        <v>8</v>
      </c>
      <c r="BH7" s="155">
        <f>AG7+AJ7+AM7+AP7+AV7+AS7+AY7+BB7</f>
        <v>124</v>
      </c>
      <c r="BI7" s="157">
        <f>IF(BF7=0,0,BF7/BH7)</f>
        <v>0.95161290322580649</v>
      </c>
      <c r="BJ7" s="161">
        <f>BM7+BN7+BO7+BP7+BQ7+BR7+BS7+BT7+(BI7/100)</f>
        <v>11.009516129032258</v>
      </c>
      <c r="BK7" s="96">
        <f>IF(BJ7=0,"",RANK(BJ7,BJ$5:BJ$20))</f>
        <v>4</v>
      </c>
      <c r="BM7" s="6">
        <f>IF(AE7&gt;AG7,2,IF(AE7=AG7,0,1))</f>
        <v>1</v>
      </c>
      <c r="BN7" s="6">
        <f>IF(AH7&gt;AJ7,2,IF(AH7=AJ7,0,1))</f>
        <v>0</v>
      </c>
      <c r="BO7" s="6">
        <f>IF(AK7&gt;AM7,2,IF(AK7=AM7,0,1))</f>
        <v>1</v>
      </c>
      <c r="BP7" s="6">
        <f>IF(AN7&gt;AP7,2,IF(AN7=AP7,0,1))</f>
        <v>2</v>
      </c>
      <c r="BQ7" s="6">
        <f>IF(AQ7&gt;AS7,2,IF(AQ7=AS7,0,1))</f>
        <v>1</v>
      </c>
      <c r="BR7" s="6">
        <f>IF(AT7&gt;AV7,2,IF(AT7=AV7,0,1))</f>
        <v>2</v>
      </c>
      <c r="BS7" s="6">
        <f>IF(AW7&gt;AY7,2,IF(AW7=AY7,0,1))</f>
        <v>2</v>
      </c>
      <c r="BT7" s="13">
        <f>IF(AZ7&gt;BB7,2,IF(AZ7=BB7,0,1))</f>
        <v>2</v>
      </c>
      <c r="BU7" s="13"/>
      <c r="CF7" s="71"/>
      <c r="CG7" s="81"/>
      <c r="CH7" s="82"/>
      <c r="CI7" s="83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5"/>
      <c r="DS7" s="85"/>
      <c r="DT7" s="85"/>
      <c r="DU7" s="85"/>
      <c r="DV7" s="85"/>
      <c r="DW7" s="85"/>
      <c r="DX7" s="74"/>
    </row>
    <row r="8" spans="2:128" ht="22.5" customHeight="1" thickTop="1" thickBot="1" x14ac:dyDescent="0.45">
      <c r="B8">
        <v>7</v>
      </c>
      <c r="C8" t="s">
        <v>77</v>
      </c>
      <c r="D8" s="12"/>
      <c r="E8" s="218" t="s">
        <v>18</v>
      </c>
      <c r="F8" s="60">
        <f t="shared" ref="F8" si="19">F6+$F$70</f>
        <v>0.40000000000000008</v>
      </c>
      <c r="G8" s="61">
        <f>G6+6</f>
        <v>19</v>
      </c>
      <c r="H8" s="62" t="s">
        <v>6</v>
      </c>
      <c r="I8" s="62" t="s">
        <v>7</v>
      </c>
      <c r="J8" s="56">
        <v>3</v>
      </c>
      <c r="K8" s="216" t="s">
        <v>8</v>
      </c>
      <c r="L8" s="57">
        <v>6</v>
      </c>
      <c r="M8" s="126">
        <v>1</v>
      </c>
      <c r="N8" s="128" t="s">
        <v>8</v>
      </c>
      <c r="O8" s="124">
        <v>5</v>
      </c>
      <c r="Q8" s="218" t="str">
        <f>E8</f>
        <v>4. KOLO</v>
      </c>
      <c r="R8" s="60">
        <f>F8</f>
        <v>0.40000000000000008</v>
      </c>
      <c r="S8" s="61">
        <f>S6+6</f>
        <v>20</v>
      </c>
      <c r="T8" s="62" t="s">
        <v>6</v>
      </c>
      <c r="U8" s="62" t="s">
        <v>7</v>
      </c>
      <c r="V8" s="56">
        <v>11</v>
      </c>
      <c r="W8" s="216" t="s">
        <v>8</v>
      </c>
      <c r="X8" s="57">
        <v>15</v>
      </c>
      <c r="Y8" s="126">
        <v>19</v>
      </c>
      <c r="Z8" s="128" t="s">
        <v>8</v>
      </c>
      <c r="AA8" s="124">
        <v>18</v>
      </c>
      <c r="AC8" s="145"/>
      <c r="AD8" s="146"/>
      <c r="AE8" s="98"/>
      <c r="AF8" s="100"/>
      <c r="AG8" s="100"/>
      <c r="AH8" s="149"/>
      <c r="AI8" s="150"/>
      <c r="AJ8" s="186"/>
      <c r="AK8" s="106"/>
      <c r="AL8" s="106"/>
      <c r="AM8" s="111"/>
      <c r="AN8" s="110"/>
      <c r="AO8" s="106"/>
      <c r="AP8" s="111"/>
      <c r="AQ8" s="110"/>
      <c r="AR8" s="106"/>
      <c r="AS8" s="111"/>
      <c r="AT8" s="110"/>
      <c r="AU8" s="106"/>
      <c r="AV8" s="106"/>
      <c r="AW8" s="110"/>
      <c r="AX8" s="106"/>
      <c r="AY8" s="106"/>
      <c r="AZ8" s="110"/>
      <c r="BA8" s="106"/>
      <c r="BB8" s="106"/>
      <c r="BC8" s="279"/>
      <c r="BD8" s="280"/>
      <c r="BE8" s="281"/>
      <c r="BF8" s="152"/>
      <c r="BG8" s="184"/>
      <c r="BH8" s="156"/>
      <c r="BI8" s="158"/>
      <c r="BJ8" s="162"/>
      <c r="BK8" s="108"/>
      <c r="BM8" s="6"/>
      <c r="BN8" s="6"/>
      <c r="BO8" s="6"/>
      <c r="BP8" s="6"/>
      <c r="BQ8" s="6"/>
      <c r="BR8" s="6"/>
      <c r="BS8" s="6"/>
      <c r="BT8" s="13"/>
      <c r="BU8" s="13"/>
      <c r="CF8" s="71"/>
      <c r="CG8" s="86" t="s">
        <v>17</v>
      </c>
      <c r="CH8" s="48">
        <f>DI4</f>
        <v>15</v>
      </c>
      <c r="CI8" s="87" t="s">
        <v>8</v>
      </c>
      <c r="CJ8" s="91">
        <v>1</v>
      </c>
      <c r="CK8" s="91">
        <v>2</v>
      </c>
      <c r="CL8" s="91">
        <v>3</v>
      </c>
      <c r="CM8" s="91">
        <v>4</v>
      </c>
      <c r="CN8" s="91">
        <v>5</v>
      </c>
      <c r="CO8" s="91">
        <v>6</v>
      </c>
      <c r="CP8" s="91">
        <v>7</v>
      </c>
      <c r="CQ8" s="91">
        <v>8</v>
      </c>
      <c r="CR8" s="91">
        <v>9</v>
      </c>
      <c r="CS8" s="91">
        <v>10</v>
      </c>
      <c r="CT8" s="91">
        <v>11</v>
      </c>
      <c r="CU8" s="91">
        <v>12</v>
      </c>
      <c r="CV8" s="91">
        <v>13</v>
      </c>
      <c r="CW8" s="91">
        <v>14</v>
      </c>
      <c r="CX8" s="91">
        <v>15</v>
      </c>
      <c r="CY8" s="91">
        <v>16</v>
      </c>
      <c r="CZ8" s="91">
        <v>17</v>
      </c>
      <c r="DA8" s="91">
        <v>18</v>
      </c>
      <c r="DB8" s="91">
        <v>19</v>
      </c>
      <c r="DC8" s="91">
        <v>20</v>
      </c>
      <c r="DD8" s="91">
        <v>21</v>
      </c>
      <c r="DE8" s="91">
        <v>22</v>
      </c>
      <c r="DF8" s="91">
        <v>23</v>
      </c>
      <c r="DG8" s="91">
        <v>24</v>
      </c>
      <c r="DH8" s="91">
        <v>25</v>
      </c>
      <c r="DI8" s="91">
        <v>26</v>
      </c>
      <c r="DJ8" s="91">
        <v>27</v>
      </c>
      <c r="DK8" s="91">
        <v>28</v>
      </c>
      <c r="DL8" s="91">
        <v>29</v>
      </c>
      <c r="DM8" s="91">
        <v>30</v>
      </c>
      <c r="DN8" s="91">
        <v>31</v>
      </c>
      <c r="DO8" s="91">
        <v>32</v>
      </c>
      <c r="DP8" s="91">
        <v>33</v>
      </c>
      <c r="DQ8" s="91">
        <v>34</v>
      </c>
      <c r="DR8" s="92">
        <v>35</v>
      </c>
      <c r="DS8" s="92">
        <v>36</v>
      </c>
      <c r="DT8" s="92">
        <v>37</v>
      </c>
      <c r="DU8" s="92">
        <v>38</v>
      </c>
      <c r="DV8" s="92">
        <v>39</v>
      </c>
      <c r="DW8" s="92">
        <v>40</v>
      </c>
      <c r="DX8" s="74"/>
    </row>
    <row r="9" spans="2:128" ht="22.5" customHeight="1" thickTop="1" thickBot="1" x14ac:dyDescent="0.45">
      <c r="B9">
        <v>8</v>
      </c>
      <c r="C9" t="s">
        <v>80</v>
      </c>
      <c r="D9" s="1"/>
      <c r="E9" s="219"/>
      <c r="F9" s="63"/>
      <c r="G9" s="64" t="s">
        <v>11</v>
      </c>
      <c r="H9" s="65">
        <f>H7</f>
        <v>1</v>
      </c>
      <c r="I9" s="65" t="s">
        <v>15</v>
      </c>
      <c r="J9" s="95" t="str">
        <f t="shared" ref="J9" si="20">LOOKUP(J8,$B$2:$B$50,$C$2:$C$50)</f>
        <v>Pečky "A"</v>
      </c>
      <c r="K9" s="217"/>
      <c r="L9" s="59" t="str">
        <f t="shared" ref="L9" si="21">LOOKUP(L8,$B$2:$B$50,$C$2:$C$50)</f>
        <v>Kmochova "B"</v>
      </c>
      <c r="M9" s="127"/>
      <c r="N9" s="129"/>
      <c r="O9" s="125"/>
      <c r="Q9" s="219"/>
      <c r="R9" s="63"/>
      <c r="S9" s="64" t="s">
        <v>11</v>
      </c>
      <c r="T9" s="65">
        <f>T7</f>
        <v>2</v>
      </c>
      <c r="U9" s="65" t="s">
        <v>15</v>
      </c>
      <c r="V9" s="58" t="str">
        <f t="shared" ref="V9" si="22">LOOKUP(V8,$B$2:$B$50,$C$2:$C$50)</f>
        <v>V.Osek "A"</v>
      </c>
      <c r="W9" s="217"/>
      <c r="X9" s="59" t="str">
        <f t="shared" ref="X9" si="23">LOOKUP(X8,$B$2:$B$50,$C$2:$C$50)</f>
        <v>Lipanská "B"</v>
      </c>
      <c r="Y9" s="127"/>
      <c r="Z9" s="129"/>
      <c r="AA9" s="125"/>
      <c r="AC9" s="131">
        <v>5</v>
      </c>
      <c r="AD9" s="146" t="str">
        <f>LOOKUP(AC9,B$2:B$50,C$2:C$50)</f>
        <v>Lipanská "A"</v>
      </c>
      <c r="AE9" s="98">
        <f>AM5</f>
        <v>15</v>
      </c>
      <c r="AF9" s="100" t="s">
        <v>8</v>
      </c>
      <c r="AG9" s="100">
        <f>AK5</f>
        <v>13</v>
      </c>
      <c r="AH9" s="102">
        <f>AM7</f>
        <v>18</v>
      </c>
      <c r="AI9" s="100" t="s">
        <v>8</v>
      </c>
      <c r="AJ9" s="104">
        <f>AK7</f>
        <v>16</v>
      </c>
      <c r="AK9" s="136"/>
      <c r="AL9" s="136"/>
      <c r="AM9" s="206"/>
      <c r="AN9" s="110">
        <f>Y45</f>
        <v>19</v>
      </c>
      <c r="AO9" s="106" t="s">
        <v>8</v>
      </c>
      <c r="AP9" s="111">
        <f>AA45</f>
        <v>14</v>
      </c>
      <c r="AQ9" s="110">
        <f>Y22</f>
        <v>19</v>
      </c>
      <c r="AR9" s="106" t="s">
        <v>8</v>
      </c>
      <c r="AS9" s="111">
        <f>AA22</f>
        <v>14</v>
      </c>
      <c r="AT9" s="110">
        <f>M41</f>
        <v>9</v>
      </c>
      <c r="AU9" s="106" t="s">
        <v>8</v>
      </c>
      <c r="AV9" s="106">
        <f>O41</f>
        <v>22</v>
      </c>
      <c r="AW9" s="110">
        <f>Y18</f>
        <v>18</v>
      </c>
      <c r="AX9" s="106" t="s">
        <v>8</v>
      </c>
      <c r="AY9" s="106">
        <f>AA18</f>
        <v>16</v>
      </c>
      <c r="AZ9" s="110">
        <f>Y30</f>
        <v>16</v>
      </c>
      <c r="BA9" s="106" t="s">
        <v>8</v>
      </c>
      <c r="BB9" s="106">
        <f>AA30</f>
        <v>17</v>
      </c>
      <c r="BC9" s="279"/>
      <c r="BD9" s="280"/>
      <c r="BE9" s="281"/>
      <c r="BF9" s="151">
        <f>AE9+AH9+AK9+AN9+AT9+AQ9+AW9+AZ9</f>
        <v>114</v>
      </c>
      <c r="BG9" s="153" t="s">
        <v>8</v>
      </c>
      <c r="BH9" s="155">
        <f>AG9+AJ9+AM9+AP9+AV9+AS9+AY9+BB9</f>
        <v>112</v>
      </c>
      <c r="BI9" s="157">
        <f>IF(BF9=0,0,BF9/BH9)</f>
        <v>1.0178571428571428</v>
      </c>
      <c r="BJ9" s="161">
        <f>BM9+BN9+BO9+BP9+BQ9+BR9+BS9+BT9+(BI9/100)</f>
        <v>12.010178571428572</v>
      </c>
      <c r="BK9" s="96">
        <f>IF(BJ9=0,"",RANK(BJ9,BJ$5:BJ$20))</f>
        <v>2</v>
      </c>
      <c r="BM9" s="6">
        <f>IF(AE9&gt;AG9,2,IF(AE9=AG9,0,1))</f>
        <v>2</v>
      </c>
      <c r="BN9" s="6">
        <f>IF(AH9&gt;AJ9,2,IF(AH9=AJ9,0,1))</f>
        <v>2</v>
      </c>
      <c r="BO9" s="6">
        <f>IF(AK9&gt;AM9,2,IF(AK9=AM9,0,1))</f>
        <v>0</v>
      </c>
      <c r="BP9" s="6">
        <f>IF(AN9&gt;AP9,2,IF(AN9=AP9,0,1))</f>
        <v>2</v>
      </c>
      <c r="BQ9" s="6">
        <f>IF(AQ9&gt;AS9,2,IF(AQ9=AS9,0,1))</f>
        <v>2</v>
      </c>
      <c r="BR9" s="6">
        <f>IF(AT9&gt;AV9,2,IF(AT9=AV9,0,1))</f>
        <v>1</v>
      </c>
      <c r="BS9" s="6">
        <f>IF(AW9&gt;AY9,2,IF(AW9=AY9,0,1))</f>
        <v>2</v>
      </c>
      <c r="BT9" s="13">
        <f>IF(AZ9&gt;BB9,2,IF(AZ9=BB9,0,1))</f>
        <v>1</v>
      </c>
      <c r="BU9" s="13"/>
      <c r="CF9" s="88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90"/>
    </row>
    <row r="10" spans="2:128" ht="22.5" customHeight="1" thickTop="1" thickBot="1" x14ac:dyDescent="0.4">
      <c r="B10">
        <v>9</v>
      </c>
      <c r="C10" t="s">
        <v>86</v>
      </c>
      <c r="E10" s="218" t="s">
        <v>19</v>
      </c>
      <c r="F10" s="60">
        <f t="shared" ref="F10" si="24">F8+$F$70</f>
        <v>0.40833333333333344</v>
      </c>
      <c r="G10" s="61">
        <f>G8+6</f>
        <v>25</v>
      </c>
      <c r="H10" s="62" t="s">
        <v>6</v>
      </c>
      <c r="I10" s="62" t="s">
        <v>7</v>
      </c>
      <c r="J10" s="56">
        <v>1</v>
      </c>
      <c r="K10" s="216" t="s">
        <v>8</v>
      </c>
      <c r="L10" s="57">
        <v>13</v>
      </c>
      <c r="M10" s="126">
        <v>14</v>
      </c>
      <c r="N10" s="128" t="s">
        <v>8</v>
      </c>
      <c r="O10" s="124">
        <v>20</v>
      </c>
      <c r="Q10" s="218" t="str">
        <f>E10</f>
        <v>5. KOLO</v>
      </c>
      <c r="R10" s="60">
        <f>F10</f>
        <v>0.40833333333333344</v>
      </c>
      <c r="S10" s="61">
        <f>S8+6</f>
        <v>26</v>
      </c>
      <c r="T10" s="62" t="s">
        <v>6</v>
      </c>
      <c r="U10" s="62" t="s">
        <v>7</v>
      </c>
      <c r="V10" s="56">
        <v>12</v>
      </c>
      <c r="W10" s="216" t="s">
        <v>8</v>
      </c>
      <c r="X10" s="57">
        <v>16</v>
      </c>
      <c r="Y10" s="126">
        <v>18</v>
      </c>
      <c r="Z10" s="128" t="s">
        <v>8</v>
      </c>
      <c r="AA10" s="124">
        <v>14</v>
      </c>
      <c r="AC10" s="145"/>
      <c r="AD10" s="146"/>
      <c r="AE10" s="98"/>
      <c r="AF10" s="100"/>
      <c r="AG10" s="100"/>
      <c r="AH10" s="102"/>
      <c r="AI10" s="100"/>
      <c r="AJ10" s="104"/>
      <c r="AK10" s="150"/>
      <c r="AL10" s="150"/>
      <c r="AM10" s="186"/>
      <c r="AN10" s="110"/>
      <c r="AO10" s="106"/>
      <c r="AP10" s="111"/>
      <c r="AQ10" s="110"/>
      <c r="AR10" s="106"/>
      <c r="AS10" s="111"/>
      <c r="AT10" s="110"/>
      <c r="AU10" s="106"/>
      <c r="AV10" s="106"/>
      <c r="AW10" s="110"/>
      <c r="AX10" s="106"/>
      <c r="AY10" s="106"/>
      <c r="AZ10" s="110"/>
      <c r="BA10" s="106"/>
      <c r="BB10" s="106"/>
      <c r="BC10" s="279"/>
      <c r="BD10" s="280"/>
      <c r="BE10" s="281"/>
      <c r="BF10" s="152"/>
      <c r="BG10" s="154"/>
      <c r="BH10" s="156"/>
      <c r="BI10" s="158"/>
      <c r="BJ10" s="162"/>
      <c r="BK10" s="108"/>
      <c r="BM10" s="6"/>
      <c r="BN10" s="6"/>
      <c r="BO10" s="6"/>
      <c r="BP10" s="6"/>
      <c r="BQ10" s="6"/>
      <c r="BR10" s="6"/>
      <c r="BS10" s="6"/>
      <c r="BT10" s="13"/>
      <c r="BU10" s="13"/>
      <c r="CF10" s="163">
        <f t="shared" ref="CF10" si="25">BX11</f>
        <v>0.38333333333333336</v>
      </c>
      <c r="CG10" s="164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9"/>
      <c r="DU10" s="69" t="s">
        <v>31</v>
      </c>
      <c r="DV10" s="68"/>
      <c r="DW10" s="69" t="str">
        <f t="shared" ref="DW10" si="26">CA12</f>
        <v>B</v>
      </c>
      <c r="DX10" s="70"/>
    </row>
    <row r="11" spans="2:128" ht="22.5" customHeight="1" thickTop="1" thickBot="1" x14ac:dyDescent="0.45">
      <c r="B11">
        <v>10</v>
      </c>
      <c r="C11" t="s">
        <v>78</v>
      </c>
      <c r="E11" s="219"/>
      <c r="F11" s="63"/>
      <c r="G11" s="64" t="s">
        <v>11</v>
      </c>
      <c r="H11" s="65">
        <f>H9</f>
        <v>1</v>
      </c>
      <c r="I11" s="65" t="s">
        <v>0</v>
      </c>
      <c r="J11" s="58" t="str">
        <f t="shared" ref="J11" si="27">LOOKUP(J10,$B$2:$B$50,$C$2:$C$50)</f>
        <v>Kmochova "A"</v>
      </c>
      <c r="K11" s="217"/>
      <c r="L11" s="59" t="str">
        <f t="shared" ref="L11" si="28">LOOKUP(L10,$B$2:$B$50,$C$2:$C$50)</f>
        <v>Ovčárecká "B"</v>
      </c>
      <c r="M11" s="127"/>
      <c r="N11" s="129"/>
      <c r="O11" s="125"/>
      <c r="Q11" s="219"/>
      <c r="R11" s="63"/>
      <c r="S11" s="64" t="s">
        <v>11</v>
      </c>
      <c r="T11" s="65">
        <f>T9</f>
        <v>2</v>
      </c>
      <c r="U11" s="65" t="s">
        <v>0</v>
      </c>
      <c r="V11" s="58" t="str">
        <f t="shared" ref="V11" si="29">LOOKUP(V10,$B$2:$B$50,$C$2:$C$50)</f>
        <v>Pečky "B"</v>
      </c>
      <c r="W11" s="217"/>
      <c r="X11" s="59" t="str">
        <f t="shared" ref="X11" si="30">LOOKUP(X10,$B$2:$B$50,$C$2:$C$50)</f>
        <v>V.Osek "B"</v>
      </c>
      <c r="Y11" s="127"/>
      <c r="Z11" s="129"/>
      <c r="AA11" s="125"/>
      <c r="AC11" s="131">
        <v>8</v>
      </c>
      <c r="AD11" s="146" t="str">
        <f>LOOKUP(AC11,B$2:B$50,C$2:C$50)</f>
        <v>Mnichovická "B"</v>
      </c>
      <c r="AE11" s="98">
        <f>AP5</f>
        <v>19</v>
      </c>
      <c r="AF11" s="100" t="s">
        <v>8</v>
      </c>
      <c r="AG11" s="100">
        <f>AN5</f>
        <v>13</v>
      </c>
      <c r="AH11" s="102">
        <f>AP7</f>
        <v>16</v>
      </c>
      <c r="AI11" s="100" t="s">
        <v>8</v>
      </c>
      <c r="AJ11" s="104">
        <f>AN7</f>
        <v>19</v>
      </c>
      <c r="AK11" s="100">
        <f>AP9</f>
        <v>14</v>
      </c>
      <c r="AL11" s="100" t="s">
        <v>8</v>
      </c>
      <c r="AM11" s="100">
        <f>AN9</f>
        <v>19</v>
      </c>
      <c r="AN11" s="149"/>
      <c r="AO11" s="150"/>
      <c r="AP11" s="186"/>
      <c r="AQ11" s="106">
        <f>Y41</f>
        <v>19</v>
      </c>
      <c r="AR11" s="106" t="s">
        <v>8</v>
      </c>
      <c r="AS11" s="111">
        <f>AA41</f>
        <v>16</v>
      </c>
      <c r="AT11" s="110">
        <f>M53</f>
        <v>11</v>
      </c>
      <c r="AU11" s="106" t="s">
        <v>8</v>
      </c>
      <c r="AV11" s="106">
        <f>O53</f>
        <v>18</v>
      </c>
      <c r="AW11" s="110">
        <f>M65</f>
        <v>16</v>
      </c>
      <c r="AX11" s="106" t="s">
        <v>8</v>
      </c>
      <c r="AY11" s="106">
        <f>O65</f>
        <v>17</v>
      </c>
      <c r="AZ11" s="110">
        <f>M14</f>
        <v>16</v>
      </c>
      <c r="BA11" s="106" t="s">
        <v>8</v>
      </c>
      <c r="BB11" s="106">
        <f>O14</f>
        <v>17</v>
      </c>
      <c r="BC11" s="279"/>
      <c r="BD11" s="280"/>
      <c r="BE11" s="281"/>
      <c r="BF11" s="151">
        <f>AE11+AH11+AK11+AN11+AT11+AQ11+AW11+AZ11</f>
        <v>111</v>
      </c>
      <c r="BG11" s="153" t="s">
        <v>8</v>
      </c>
      <c r="BH11" s="155">
        <f>AG11+AJ11+AM11+AP11+AV11+AS11+AY11+BB11</f>
        <v>119</v>
      </c>
      <c r="BI11" s="157">
        <f>IF(BF11=0,0,BF11/BH11)</f>
        <v>0.9327731092436975</v>
      </c>
      <c r="BJ11" s="161">
        <f>BM11+BN11+BO11+BP11+BQ11+BR11+BS11+BT11+(BI11/100)</f>
        <v>9.0093277310924371</v>
      </c>
      <c r="BK11" s="96">
        <f>IF(BJ11=0,"",RANK(BJ11,BJ$5:BJ$20))</f>
        <v>6</v>
      </c>
      <c r="BM11" s="6">
        <f>IF(AE11&gt;AG11,2,IF(AE11=AG11,0,1))</f>
        <v>2</v>
      </c>
      <c r="BN11" s="6">
        <f>IF(AH11&gt;AJ11,2,IF(AH11=AJ11,0,1))</f>
        <v>1</v>
      </c>
      <c r="BO11" s="6">
        <f>IF(AK11&gt;AM11,2,IF(AK11=AM11,0,1))</f>
        <v>1</v>
      </c>
      <c r="BP11" s="6">
        <f>IF(AN11&gt;AP11,2,IF(AN11=AP11,0,1))</f>
        <v>0</v>
      </c>
      <c r="BQ11" s="6">
        <f>IF(AQ11&gt;AS11,2,IF(AQ11=AS11,0,1))</f>
        <v>2</v>
      </c>
      <c r="BR11" s="6">
        <f>IF(AT11&gt;AV11,2,IF(AT11=AV11,0,1))</f>
        <v>1</v>
      </c>
      <c r="BS11" s="6">
        <f>IF(AW11&gt;AY11,2,IF(AW11=AY11,0,1))</f>
        <v>1</v>
      </c>
      <c r="BT11" s="13">
        <f>IF(AZ11&gt;BB11,2,IF(AZ11=BB11,0,1))</f>
        <v>1</v>
      </c>
      <c r="BU11" s="13"/>
      <c r="BW11" t="str">
        <f t="shared" ref="BW11:CD12" si="31">E4</f>
        <v>2. KOLO</v>
      </c>
      <c r="BX11">
        <f t="shared" si="31"/>
        <v>0.38333333333333336</v>
      </c>
      <c r="BY11">
        <f t="shared" si="31"/>
        <v>7</v>
      </c>
      <c r="BZ11" t="str">
        <f t="shared" si="31"/>
        <v>HŘIŠTĚ</v>
      </c>
      <c r="CA11" t="str">
        <f t="shared" si="31"/>
        <v>skupina</v>
      </c>
      <c r="CB11">
        <f t="shared" si="31"/>
        <v>2</v>
      </c>
      <c r="CC11" t="str">
        <f t="shared" si="31"/>
        <v>:</v>
      </c>
      <c r="CD11">
        <f t="shared" si="31"/>
        <v>11</v>
      </c>
      <c r="CF11" s="71"/>
      <c r="CG11" s="165" t="str">
        <f t="shared" ref="CG11" si="32">BW11</f>
        <v>2. KOLO</v>
      </c>
      <c r="CH11" s="165"/>
      <c r="CI11" s="165"/>
      <c r="CJ11" s="165"/>
      <c r="CK11" s="72"/>
      <c r="CL11" s="169"/>
      <c r="CM11" s="169"/>
      <c r="CN11" s="72"/>
      <c r="CO11" s="72"/>
      <c r="CP11" s="72"/>
      <c r="CQ11" s="72"/>
      <c r="CR11" s="72"/>
      <c r="CS11" s="72"/>
      <c r="CT11" s="72"/>
      <c r="CU11" s="72"/>
      <c r="CV11" s="72"/>
      <c r="CW11" s="170">
        <f t="shared" ref="CW11" si="33">BY11</f>
        <v>7</v>
      </c>
      <c r="CX11" s="170"/>
      <c r="CY11" s="170"/>
      <c r="CZ11" s="170"/>
      <c r="DA11" s="170"/>
      <c r="DB11" s="166" t="s">
        <v>9</v>
      </c>
      <c r="DC11" s="166"/>
      <c r="DD11" s="166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3"/>
      <c r="DS11" s="167" t="s">
        <v>10</v>
      </c>
      <c r="DT11" s="167"/>
      <c r="DU11" s="167"/>
      <c r="DV11" s="168">
        <f t="shared" ref="DV11" si="34">BZ12</f>
        <v>1</v>
      </c>
      <c r="DW11" s="168"/>
      <c r="DX11" s="74"/>
    </row>
    <row r="12" spans="2:128" ht="22.5" customHeight="1" thickTop="1" thickBot="1" x14ac:dyDescent="0.4">
      <c r="B12">
        <f>B11+1</f>
        <v>11</v>
      </c>
      <c r="C12" t="s">
        <v>89</v>
      </c>
      <c r="E12" s="218" t="s">
        <v>20</v>
      </c>
      <c r="F12" s="60">
        <f t="shared" ref="F12" si="35">F10+$F$70</f>
        <v>0.4166666666666668</v>
      </c>
      <c r="G12" s="61">
        <f>G10+6</f>
        <v>31</v>
      </c>
      <c r="H12" s="62" t="s">
        <v>6</v>
      </c>
      <c r="I12" s="62" t="s">
        <v>7</v>
      </c>
      <c r="J12" s="56">
        <v>10</v>
      </c>
      <c r="K12" s="216" t="s">
        <v>8</v>
      </c>
      <c r="L12" s="57">
        <v>14</v>
      </c>
      <c r="M12" s="126">
        <v>18</v>
      </c>
      <c r="N12" s="128" t="s">
        <v>8</v>
      </c>
      <c r="O12" s="124">
        <v>19</v>
      </c>
      <c r="Q12" s="218" t="str">
        <f>E12</f>
        <v>6. KOLO</v>
      </c>
      <c r="R12" s="60">
        <f>F12</f>
        <v>0.4166666666666668</v>
      </c>
      <c r="S12" s="61">
        <f>S10+6</f>
        <v>32</v>
      </c>
      <c r="T12" s="62" t="s">
        <v>6</v>
      </c>
      <c r="U12" s="62" t="s">
        <v>7</v>
      </c>
      <c r="V12" s="56">
        <v>7</v>
      </c>
      <c r="W12" s="216" t="s">
        <v>8</v>
      </c>
      <c r="X12" s="57">
        <v>15</v>
      </c>
      <c r="Y12" s="126">
        <v>14</v>
      </c>
      <c r="Z12" s="128" t="s">
        <v>8</v>
      </c>
      <c r="AA12" s="124">
        <v>20</v>
      </c>
      <c r="AC12" s="145"/>
      <c r="AD12" s="146"/>
      <c r="AE12" s="98"/>
      <c r="AF12" s="100"/>
      <c r="AG12" s="100"/>
      <c r="AH12" s="102"/>
      <c r="AI12" s="100"/>
      <c r="AJ12" s="104"/>
      <c r="AK12" s="100"/>
      <c r="AL12" s="100"/>
      <c r="AM12" s="100"/>
      <c r="AN12" s="149"/>
      <c r="AO12" s="150"/>
      <c r="AP12" s="186"/>
      <c r="AQ12" s="106"/>
      <c r="AR12" s="106"/>
      <c r="AS12" s="111"/>
      <c r="AT12" s="110"/>
      <c r="AU12" s="106"/>
      <c r="AV12" s="106"/>
      <c r="AW12" s="110"/>
      <c r="AX12" s="106"/>
      <c r="AY12" s="106"/>
      <c r="AZ12" s="110"/>
      <c r="BA12" s="106"/>
      <c r="BB12" s="106"/>
      <c r="BC12" s="279"/>
      <c r="BD12" s="280"/>
      <c r="BE12" s="281"/>
      <c r="BF12" s="152"/>
      <c r="BG12" s="154"/>
      <c r="BH12" s="156"/>
      <c r="BI12" s="158"/>
      <c r="BJ12" s="162"/>
      <c r="BK12" s="108"/>
      <c r="BM12" s="6"/>
      <c r="BN12" s="6"/>
      <c r="BO12" s="6"/>
      <c r="BP12" s="6"/>
      <c r="BQ12" s="6"/>
      <c r="BR12" s="6"/>
      <c r="BS12" s="6"/>
      <c r="BT12" s="13"/>
      <c r="BU12" s="13"/>
      <c r="BW12">
        <f t="shared" si="31"/>
        <v>0</v>
      </c>
      <c r="BX12">
        <f t="shared" si="31"/>
        <v>0</v>
      </c>
      <c r="BY12" t="str">
        <f t="shared" si="31"/>
        <v>zápas</v>
      </c>
      <c r="BZ12">
        <f t="shared" si="31"/>
        <v>1</v>
      </c>
      <c r="CA12" t="str">
        <f t="shared" si="31"/>
        <v>B</v>
      </c>
      <c r="CB12" t="str">
        <f t="shared" si="31"/>
        <v>Ovčárecká "A"</v>
      </c>
      <c r="CC12">
        <f t="shared" si="31"/>
        <v>0</v>
      </c>
      <c r="CD12" t="str">
        <f t="shared" si="31"/>
        <v>V.Osek "A"</v>
      </c>
      <c r="CF12" s="71"/>
      <c r="CG12" s="165"/>
      <c r="CH12" s="165"/>
      <c r="CI12" s="165"/>
      <c r="CJ12" s="165"/>
      <c r="CK12" s="72"/>
      <c r="CL12" s="169"/>
      <c r="CM12" s="169"/>
      <c r="CN12" s="72"/>
      <c r="CO12" s="72"/>
      <c r="CP12" s="72"/>
      <c r="CQ12" s="72"/>
      <c r="CR12" s="72"/>
      <c r="CS12" s="72"/>
      <c r="CT12" s="72"/>
      <c r="CU12" s="72"/>
      <c r="CV12" s="72"/>
      <c r="CW12" s="170"/>
      <c r="CX12" s="170"/>
      <c r="CY12" s="170"/>
      <c r="CZ12" s="170"/>
      <c r="DA12" s="170"/>
      <c r="DB12" s="166"/>
      <c r="DC12" s="166"/>
      <c r="DD12" s="166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3"/>
      <c r="DS12" s="167"/>
      <c r="DT12" s="167"/>
      <c r="DU12" s="167"/>
      <c r="DV12" s="168"/>
      <c r="DW12" s="168"/>
      <c r="DX12" s="74"/>
    </row>
    <row r="13" spans="2:128" ht="22.5" customHeight="1" thickTop="1" thickBot="1" x14ac:dyDescent="0.45">
      <c r="B13">
        <f>B12+1</f>
        <v>12</v>
      </c>
      <c r="C13" t="s">
        <v>90</v>
      </c>
      <c r="E13" s="219"/>
      <c r="F13" s="63"/>
      <c r="G13" s="64" t="s">
        <v>11</v>
      </c>
      <c r="H13" s="65">
        <f>H11</f>
        <v>1</v>
      </c>
      <c r="I13" s="65" t="s">
        <v>15</v>
      </c>
      <c r="J13" s="58" t="str">
        <f t="shared" ref="J13" si="36">LOOKUP(J12,$B$2:$B$50,$C$2:$C$50)</f>
        <v>Velim</v>
      </c>
      <c r="K13" s="217"/>
      <c r="L13" s="59" t="str">
        <f t="shared" ref="L13" si="37">LOOKUP(L12,$B$2:$B$50,$C$2:$C$50)</f>
        <v>Masarykova "B"</v>
      </c>
      <c r="M13" s="127"/>
      <c r="N13" s="129"/>
      <c r="O13" s="125"/>
      <c r="Q13" s="219"/>
      <c r="R13" s="63"/>
      <c r="S13" s="64" t="s">
        <v>11</v>
      </c>
      <c r="T13" s="65">
        <f>T11</f>
        <v>2</v>
      </c>
      <c r="U13" s="65" t="s">
        <v>15</v>
      </c>
      <c r="V13" s="58" t="str">
        <f t="shared" ref="V13" si="38">LOOKUP(V12,$B$2:$B$50,$C$2:$C$50)</f>
        <v>Mnichovická "A"</v>
      </c>
      <c r="W13" s="217"/>
      <c r="X13" s="59" t="str">
        <f t="shared" ref="X13" si="39">LOOKUP(X12,$B$2:$B$50,$C$2:$C$50)</f>
        <v>Lipanská "B"</v>
      </c>
      <c r="Y13" s="127"/>
      <c r="Z13" s="129"/>
      <c r="AA13" s="125"/>
      <c r="AC13" s="131">
        <v>9</v>
      </c>
      <c r="AD13" s="146" t="s">
        <v>105</v>
      </c>
      <c r="AE13" s="98">
        <f>AS5</f>
        <v>18</v>
      </c>
      <c r="AF13" s="100" t="s">
        <v>8</v>
      </c>
      <c r="AG13" s="100">
        <f>AQ5</f>
        <v>11</v>
      </c>
      <c r="AH13" s="102">
        <f>AS7</f>
        <v>21</v>
      </c>
      <c r="AI13" s="100" t="s">
        <v>8</v>
      </c>
      <c r="AJ13" s="104">
        <f>AQ7</f>
        <v>14</v>
      </c>
      <c r="AK13" s="100">
        <f>AS9</f>
        <v>14</v>
      </c>
      <c r="AL13" s="100" t="s">
        <v>8</v>
      </c>
      <c r="AM13" s="100">
        <f>AQ9</f>
        <v>19</v>
      </c>
      <c r="AN13" s="102">
        <f>AS11</f>
        <v>16</v>
      </c>
      <c r="AO13" s="100" t="s">
        <v>8</v>
      </c>
      <c r="AP13" s="104">
        <f>AQ11</f>
        <v>19</v>
      </c>
      <c r="AQ13" s="185"/>
      <c r="AR13" s="185"/>
      <c r="AS13" s="185"/>
      <c r="AT13" s="109">
        <f>Y65</f>
        <v>12</v>
      </c>
      <c r="AU13" s="107" t="s">
        <v>8</v>
      </c>
      <c r="AV13" s="107">
        <f>AA65</f>
        <v>15</v>
      </c>
      <c r="AW13" s="109">
        <f>M49</f>
        <v>21</v>
      </c>
      <c r="AX13" s="107" t="s">
        <v>8</v>
      </c>
      <c r="AY13" s="107">
        <f>O49</f>
        <v>16</v>
      </c>
      <c r="AZ13" s="109">
        <f>M26</f>
        <v>14</v>
      </c>
      <c r="BA13" s="107" t="s">
        <v>8</v>
      </c>
      <c r="BB13" s="107">
        <f>O26</f>
        <v>19</v>
      </c>
      <c r="BC13" s="279"/>
      <c r="BD13" s="280"/>
      <c r="BE13" s="281"/>
      <c r="BF13" s="151">
        <f>AE13+AH13+AK13+AN13+AT13+AQ13+AW13+AZ13</f>
        <v>116</v>
      </c>
      <c r="BG13" s="184" t="s">
        <v>8</v>
      </c>
      <c r="BH13" s="155">
        <f>AG13+AJ13+AM13+AP13+AV13+AS13+AY13+BB13</f>
        <v>113</v>
      </c>
      <c r="BI13" s="157">
        <f>IF(BF13=0,0,BF13/BH13)</f>
        <v>1.0265486725663717</v>
      </c>
      <c r="BJ13" s="161">
        <f>BM13+BN13+BO13+BP13+BQ13+BR13+BS13+BT13+(BI13/100)</f>
        <v>10.010265486725663</v>
      </c>
      <c r="BK13" s="96">
        <f>IF(BJ13=0,"",RANK(BJ13,BJ$5:BJ$20))</f>
        <v>5</v>
      </c>
      <c r="BM13" s="6">
        <f>IF(AE13&gt;AG13,2,IF(AE13=AG13,0,1))</f>
        <v>2</v>
      </c>
      <c r="BN13" s="6">
        <f>IF(AH13&gt;AJ13,2,IF(AH13=AJ13,0,1))</f>
        <v>2</v>
      </c>
      <c r="BO13" s="6">
        <f>IF(AK13&gt;AM13,2,IF(AK13=AM13,0,1))</f>
        <v>1</v>
      </c>
      <c r="BP13" s="6">
        <f>IF(AN13&gt;AP13,2,IF(AN13=AP13,0,1))</f>
        <v>1</v>
      </c>
      <c r="BQ13" s="6">
        <f>IF(AQ13&gt;AS13,2,IF(AQ13=AS13,0,1))</f>
        <v>0</v>
      </c>
      <c r="BR13" s="6">
        <f>IF(AT13&gt;AV13,2,IF(AT13=AV13,0,1))</f>
        <v>1</v>
      </c>
      <c r="BS13" s="6">
        <f>IF(AW13&gt;AY13,2,IF(AW13=AY13,0,1))</f>
        <v>2</v>
      </c>
      <c r="BT13" s="13">
        <f>IF(AZ13&gt;BB13,2,IF(AZ13=BB13,0,1))</f>
        <v>1</v>
      </c>
      <c r="BU13" s="13"/>
      <c r="CF13" s="71"/>
      <c r="CG13" s="75"/>
      <c r="CH13" s="75"/>
      <c r="CI13" s="75"/>
      <c r="CJ13" s="75"/>
      <c r="CK13" s="147" t="s">
        <v>13</v>
      </c>
      <c r="CL13" s="147"/>
      <c r="CM13" s="76">
        <f t="shared" ref="CM13" si="40">CB11</f>
        <v>2</v>
      </c>
      <c r="CN13" s="77" t="s">
        <v>14</v>
      </c>
      <c r="CO13" s="148" t="str">
        <f t="shared" ref="CO13" si="41">CB12</f>
        <v>Ovčárecká "A"</v>
      </c>
      <c r="CP13" s="148"/>
      <c r="CQ13" s="148"/>
      <c r="CR13" s="148"/>
      <c r="CS13" s="148"/>
      <c r="CT13" s="148"/>
      <c r="CU13" s="148"/>
      <c r="CV13" s="148"/>
      <c r="CW13" s="148"/>
      <c r="CX13" s="148"/>
      <c r="CY13" s="148"/>
      <c r="CZ13" s="148"/>
      <c r="DA13" s="148"/>
      <c r="DB13" s="75"/>
      <c r="DC13" s="75"/>
      <c r="DD13" s="75"/>
      <c r="DE13" s="75"/>
      <c r="DF13" s="75"/>
      <c r="DG13" s="147" t="s">
        <v>13</v>
      </c>
      <c r="DH13" s="147"/>
      <c r="DI13" s="76">
        <f t="shared" ref="DI13" si="42">CD11</f>
        <v>11</v>
      </c>
      <c r="DJ13" s="77" t="s">
        <v>14</v>
      </c>
      <c r="DK13" s="148" t="str">
        <f t="shared" ref="DK13" si="43">CD12</f>
        <v>V.Osek "A"</v>
      </c>
      <c r="DL13" s="148"/>
      <c r="DM13" s="148"/>
      <c r="DN13" s="148"/>
      <c r="DO13" s="148"/>
      <c r="DP13" s="148"/>
      <c r="DQ13" s="148"/>
      <c r="DR13" s="148"/>
      <c r="DS13" s="148"/>
      <c r="DT13" s="148"/>
      <c r="DU13" s="148"/>
      <c r="DV13" s="148"/>
      <c r="DW13" s="148"/>
      <c r="DX13" s="74"/>
    </row>
    <row r="14" spans="2:128" ht="22.5" customHeight="1" thickTop="1" thickBot="1" x14ac:dyDescent="0.4">
      <c r="B14">
        <v>13</v>
      </c>
      <c r="C14" t="s">
        <v>83</v>
      </c>
      <c r="E14" s="218" t="s">
        <v>21</v>
      </c>
      <c r="F14" s="60">
        <f t="shared" ref="F14" si="44">F12+$F$70</f>
        <v>0.42500000000000016</v>
      </c>
      <c r="G14" s="61">
        <f>G12+6</f>
        <v>37</v>
      </c>
      <c r="H14" s="62" t="s">
        <v>6</v>
      </c>
      <c r="I14" s="62" t="s">
        <v>7</v>
      </c>
      <c r="J14" s="56">
        <v>8</v>
      </c>
      <c r="K14" s="216" t="s">
        <v>8</v>
      </c>
      <c r="L14" s="57">
        <v>16</v>
      </c>
      <c r="M14" s="126">
        <v>16</v>
      </c>
      <c r="N14" s="128" t="s">
        <v>8</v>
      </c>
      <c r="O14" s="124">
        <v>17</v>
      </c>
      <c r="Q14" s="218" t="str">
        <f>E14</f>
        <v>7. KOLO</v>
      </c>
      <c r="R14" s="60">
        <f>F14</f>
        <v>0.42500000000000016</v>
      </c>
      <c r="S14" s="61">
        <f>S12+6</f>
        <v>38</v>
      </c>
      <c r="T14" s="62" t="s">
        <v>6</v>
      </c>
      <c r="U14" s="62" t="s">
        <v>7</v>
      </c>
      <c r="V14" s="56">
        <v>1</v>
      </c>
      <c r="W14" s="216" t="s">
        <v>8</v>
      </c>
      <c r="X14" s="57">
        <v>12</v>
      </c>
      <c r="Y14" s="126">
        <v>7</v>
      </c>
      <c r="Z14" s="128" t="s">
        <v>8</v>
      </c>
      <c r="AA14" s="124">
        <v>25</v>
      </c>
      <c r="AC14" s="145"/>
      <c r="AD14" s="146"/>
      <c r="AE14" s="98"/>
      <c r="AF14" s="100"/>
      <c r="AG14" s="100"/>
      <c r="AH14" s="102"/>
      <c r="AI14" s="100"/>
      <c r="AJ14" s="104"/>
      <c r="AK14" s="100"/>
      <c r="AL14" s="100"/>
      <c r="AM14" s="100"/>
      <c r="AN14" s="102"/>
      <c r="AO14" s="100"/>
      <c r="AP14" s="104"/>
      <c r="AQ14" s="136"/>
      <c r="AR14" s="136"/>
      <c r="AS14" s="136"/>
      <c r="AT14" s="110"/>
      <c r="AU14" s="106"/>
      <c r="AV14" s="106"/>
      <c r="AW14" s="110"/>
      <c r="AX14" s="106"/>
      <c r="AY14" s="106"/>
      <c r="AZ14" s="110"/>
      <c r="BA14" s="106"/>
      <c r="BB14" s="106"/>
      <c r="BC14" s="279"/>
      <c r="BD14" s="280"/>
      <c r="BE14" s="281"/>
      <c r="BF14" s="152"/>
      <c r="BG14" s="154"/>
      <c r="BH14" s="156"/>
      <c r="BI14" s="158"/>
      <c r="BJ14" s="162"/>
      <c r="BK14" s="108"/>
      <c r="BM14" s="6"/>
      <c r="BN14" s="6"/>
      <c r="BO14" s="6"/>
      <c r="BP14" s="6"/>
      <c r="BQ14" s="6"/>
      <c r="BR14" s="6"/>
      <c r="BS14" s="6"/>
      <c r="BT14" s="13"/>
      <c r="BU14" s="13"/>
      <c r="CF14" s="71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8"/>
      <c r="DS14" s="78"/>
      <c r="DT14" s="78"/>
      <c r="DU14" s="78"/>
      <c r="DV14" s="78"/>
      <c r="DW14" s="78"/>
      <c r="DX14" s="74"/>
    </row>
    <row r="15" spans="2:128" ht="22.5" customHeight="1" thickTop="1" thickBot="1" x14ac:dyDescent="0.45">
      <c r="B15">
        <v>14</v>
      </c>
      <c r="C15" t="s">
        <v>84</v>
      </c>
      <c r="E15" s="219"/>
      <c r="F15" s="63"/>
      <c r="G15" s="64" t="s">
        <v>11</v>
      </c>
      <c r="H15" s="65">
        <f>H13</f>
        <v>1</v>
      </c>
      <c r="I15" s="65" t="s">
        <v>0</v>
      </c>
      <c r="J15" s="58" t="str">
        <f t="shared" ref="J15" si="45">LOOKUP(J14,$B$2:$B$50,$C$2:$C$50)</f>
        <v>Mnichovická "B"</v>
      </c>
      <c r="K15" s="217"/>
      <c r="L15" s="59" t="str">
        <f t="shared" ref="L15" si="46">LOOKUP(L14,$B$2:$B$50,$C$2:$C$50)</f>
        <v>V.Osek "B"</v>
      </c>
      <c r="M15" s="127"/>
      <c r="N15" s="129"/>
      <c r="O15" s="125"/>
      <c r="Q15" s="219"/>
      <c r="R15" s="63"/>
      <c r="S15" s="64" t="s">
        <v>11</v>
      </c>
      <c r="T15" s="65">
        <f>T13</f>
        <v>2</v>
      </c>
      <c r="U15" s="65" t="s">
        <v>0</v>
      </c>
      <c r="V15" s="58" t="str">
        <f t="shared" ref="V15" si="47">LOOKUP(V14,$B$2:$B$50,$C$2:$C$50)</f>
        <v>Kmochova "A"</v>
      </c>
      <c r="W15" s="217"/>
      <c r="X15" s="59" t="str">
        <f t="shared" ref="X15" si="48">LOOKUP(X14,$B$2:$B$50,$C$2:$C$50)</f>
        <v>Pečky "B"</v>
      </c>
      <c r="Y15" s="127"/>
      <c r="Z15" s="129"/>
      <c r="AA15" s="125"/>
      <c r="AC15" s="131">
        <v>12</v>
      </c>
      <c r="AD15" s="146" t="s">
        <v>82</v>
      </c>
      <c r="AE15" s="98">
        <f>AV5</f>
        <v>25</v>
      </c>
      <c r="AF15" s="100" t="s">
        <v>8</v>
      </c>
      <c r="AG15" s="100">
        <f>AT5</f>
        <v>7</v>
      </c>
      <c r="AH15" s="102">
        <f>AV7</f>
        <v>13</v>
      </c>
      <c r="AI15" s="100" t="s">
        <v>8</v>
      </c>
      <c r="AJ15" s="104">
        <f>AT7</f>
        <v>15</v>
      </c>
      <c r="AK15" s="100">
        <f>AV9</f>
        <v>22</v>
      </c>
      <c r="AL15" s="100" t="s">
        <v>8</v>
      </c>
      <c r="AM15" s="100">
        <f>AT9</f>
        <v>9</v>
      </c>
      <c r="AN15" s="102">
        <f>AV11</f>
        <v>18</v>
      </c>
      <c r="AO15" s="100" t="s">
        <v>8</v>
      </c>
      <c r="AP15" s="104">
        <f>AT11</f>
        <v>11</v>
      </c>
      <c r="AQ15" s="100">
        <f>AV13</f>
        <v>15</v>
      </c>
      <c r="AR15" s="100" t="s">
        <v>8</v>
      </c>
      <c r="AS15" s="104">
        <f>AT13</f>
        <v>12</v>
      </c>
      <c r="AT15" s="149"/>
      <c r="AU15" s="150"/>
      <c r="AV15" s="150"/>
      <c r="AW15" s="109">
        <f>Y61</f>
        <v>22</v>
      </c>
      <c r="AX15" s="107" t="s">
        <v>8</v>
      </c>
      <c r="AY15" s="107">
        <f>AA61</f>
        <v>12</v>
      </c>
      <c r="AZ15" s="109">
        <f>Y10</f>
        <v>18</v>
      </c>
      <c r="BA15" s="107" t="s">
        <v>8</v>
      </c>
      <c r="BB15" s="107">
        <f>AA10</f>
        <v>14</v>
      </c>
      <c r="BC15" s="279"/>
      <c r="BD15" s="280"/>
      <c r="BE15" s="281"/>
      <c r="BF15" s="151">
        <f>AE15+AH15+AK15+AN15+AT15+AQ15+AW15+AZ15</f>
        <v>133</v>
      </c>
      <c r="BG15" s="153" t="s">
        <v>8</v>
      </c>
      <c r="BH15" s="155">
        <f>AG15+AJ15+AM15+AP15+AV15+AS15+AY15+BB15</f>
        <v>80</v>
      </c>
      <c r="BI15" s="157">
        <f>IF(BF15=0,0,BF15/BH15)</f>
        <v>1.6625000000000001</v>
      </c>
      <c r="BJ15" s="161">
        <f>BM15+BN15+BO15+BP15+BQ15+BR15+BS15+BT15+(BI15/100)</f>
        <v>13.016624999999999</v>
      </c>
      <c r="BK15" s="96">
        <f>IF(BJ15=0,"",RANK(BJ15,BJ$5:BJ$20))</f>
        <v>1</v>
      </c>
      <c r="BM15" s="6">
        <f>IF(AE15&gt;AG15,2,IF(AE15=AG15,0,1))</f>
        <v>2</v>
      </c>
      <c r="BN15" s="6">
        <f>IF(AH15&gt;AJ15,2,IF(AH15=AJ15,0,1))</f>
        <v>1</v>
      </c>
      <c r="BO15" s="6">
        <f>IF(AK15&gt;AM15,2,IF(AK15=AM15,0,1))</f>
        <v>2</v>
      </c>
      <c r="BP15" s="6">
        <f>IF(AN15&gt;AP15,2,IF(AN15=AP15,0,1))</f>
        <v>2</v>
      </c>
      <c r="BQ15" s="6">
        <f>IF(AQ15&gt;AS15,2,IF(AQ15=AS15,0,1))</f>
        <v>2</v>
      </c>
      <c r="BR15" s="6">
        <f>IF(AT15&gt;AV15,2,IF(AT15=AV15,0,1))</f>
        <v>0</v>
      </c>
      <c r="BS15" s="6">
        <f>IF(AW15&gt;AY15,2,IF(AW15=AY15,0,1))</f>
        <v>2</v>
      </c>
      <c r="BT15" s="13">
        <f>IF(AZ15&gt;BB15,2,IF(AZ15=BB15,0,1))</f>
        <v>2</v>
      </c>
      <c r="BU15" s="13"/>
      <c r="CF15" s="71"/>
      <c r="CG15" s="79" t="s">
        <v>17</v>
      </c>
      <c r="CH15" s="49">
        <f t="shared" ref="CH15" si="49">CM13</f>
        <v>2</v>
      </c>
      <c r="CI15" s="80" t="s">
        <v>8</v>
      </c>
      <c r="CJ15" s="91">
        <v>1</v>
      </c>
      <c r="CK15" s="91">
        <v>2</v>
      </c>
      <c r="CL15" s="91">
        <v>3</v>
      </c>
      <c r="CM15" s="91">
        <v>4</v>
      </c>
      <c r="CN15" s="91">
        <v>5</v>
      </c>
      <c r="CO15" s="91">
        <v>6</v>
      </c>
      <c r="CP15" s="91">
        <v>7</v>
      </c>
      <c r="CQ15" s="91">
        <v>8</v>
      </c>
      <c r="CR15" s="91">
        <v>9</v>
      </c>
      <c r="CS15" s="91">
        <v>10</v>
      </c>
      <c r="CT15" s="91">
        <v>11</v>
      </c>
      <c r="CU15" s="91">
        <v>12</v>
      </c>
      <c r="CV15" s="91">
        <v>13</v>
      </c>
      <c r="CW15" s="91">
        <v>14</v>
      </c>
      <c r="CX15" s="91">
        <v>15</v>
      </c>
      <c r="CY15" s="91">
        <v>16</v>
      </c>
      <c r="CZ15" s="91">
        <v>17</v>
      </c>
      <c r="DA15" s="91">
        <v>18</v>
      </c>
      <c r="DB15" s="91">
        <v>19</v>
      </c>
      <c r="DC15" s="91">
        <v>20</v>
      </c>
      <c r="DD15" s="91">
        <v>21</v>
      </c>
      <c r="DE15" s="91">
        <v>22</v>
      </c>
      <c r="DF15" s="91">
        <v>23</v>
      </c>
      <c r="DG15" s="91">
        <v>24</v>
      </c>
      <c r="DH15" s="91">
        <v>25</v>
      </c>
      <c r="DI15" s="91">
        <v>26</v>
      </c>
      <c r="DJ15" s="91">
        <v>27</v>
      </c>
      <c r="DK15" s="91">
        <v>28</v>
      </c>
      <c r="DL15" s="91">
        <v>29</v>
      </c>
      <c r="DM15" s="91">
        <v>30</v>
      </c>
      <c r="DN15" s="91">
        <v>31</v>
      </c>
      <c r="DO15" s="91">
        <v>32</v>
      </c>
      <c r="DP15" s="91">
        <v>33</v>
      </c>
      <c r="DQ15" s="91">
        <v>34</v>
      </c>
      <c r="DR15" s="92">
        <v>35</v>
      </c>
      <c r="DS15" s="92">
        <v>36</v>
      </c>
      <c r="DT15" s="92">
        <v>37</v>
      </c>
      <c r="DU15" s="92">
        <v>38</v>
      </c>
      <c r="DV15" s="92">
        <v>39</v>
      </c>
      <c r="DW15" s="92">
        <v>40</v>
      </c>
      <c r="DX15" s="74"/>
    </row>
    <row r="16" spans="2:128" ht="22.5" customHeight="1" thickTop="1" thickBot="1" x14ac:dyDescent="0.4">
      <c r="B16">
        <v>15</v>
      </c>
      <c r="C16" t="s">
        <v>85</v>
      </c>
      <c r="D16" s="12"/>
      <c r="E16" s="218" t="s">
        <v>22</v>
      </c>
      <c r="F16" s="60">
        <f t="shared" ref="F16" si="50">F14+$F$70</f>
        <v>0.43333333333333351</v>
      </c>
      <c r="G16" s="61">
        <f>G14+6</f>
        <v>43</v>
      </c>
      <c r="H16" s="62" t="s">
        <v>6</v>
      </c>
      <c r="I16" s="62" t="s">
        <v>7</v>
      </c>
      <c r="J16" s="56">
        <v>7</v>
      </c>
      <c r="K16" s="216" t="s">
        <v>8</v>
      </c>
      <c r="L16" s="57">
        <v>11</v>
      </c>
      <c r="M16" s="126">
        <v>20</v>
      </c>
      <c r="N16" s="128" t="s">
        <v>8</v>
      </c>
      <c r="O16" s="124">
        <v>19</v>
      </c>
      <c r="Q16" s="218" t="str">
        <f>E16</f>
        <v>8. KOLO</v>
      </c>
      <c r="R16" s="60">
        <f>F16</f>
        <v>0.43333333333333351</v>
      </c>
      <c r="S16" s="61">
        <f>S14+6</f>
        <v>44</v>
      </c>
      <c r="T16" s="62" t="s">
        <v>6</v>
      </c>
      <c r="U16" s="62" t="s">
        <v>7</v>
      </c>
      <c r="V16" s="56">
        <v>6</v>
      </c>
      <c r="W16" s="216" t="s">
        <v>8</v>
      </c>
      <c r="X16" s="57">
        <v>14</v>
      </c>
      <c r="Y16" s="126">
        <v>18</v>
      </c>
      <c r="Z16" s="128" t="s">
        <v>8</v>
      </c>
      <c r="AA16" s="124">
        <v>20</v>
      </c>
      <c r="AC16" s="145"/>
      <c r="AD16" s="146"/>
      <c r="AE16" s="98"/>
      <c r="AF16" s="100"/>
      <c r="AG16" s="100"/>
      <c r="AH16" s="102"/>
      <c r="AI16" s="100"/>
      <c r="AJ16" s="104"/>
      <c r="AK16" s="100"/>
      <c r="AL16" s="100"/>
      <c r="AM16" s="100"/>
      <c r="AN16" s="102"/>
      <c r="AO16" s="100"/>
      <c r="AP16" s="104"/>
      <c r="AQ16" s="100"/>
      <c r="AR16" s="100"/>
      <c r="AS16" s="104"/>
      <c r="AT16" s="149"/>
      <c r="AU16" s="150"/>
      <c r="AV16" s="150"/>
      <c r="AW16" s="110"/>
      <c r="AX16" s="106"/>
      <c r="AY16" s="106"/>
      <c r="AZ16" s="110"/>
      <c r="BA16" s="106"/>
      <c r="BB16" s="106"/>
      <c r="BC16" s="279"/>
      <c r="BD16" s="280"/>
      <c r="BE16" s="281"/>
      <c r="BF16" s="152"/>
      <c r="BG16" s="154"/>
      <c r="BH16" s="156"/>
      <c r="BI16" s="158"/>
      <c r="BJ16" s="162"/>
      <c r="BK16" s="108"/>
      <c r="BM16" s="6"/>
      <c r="BN16" s="6"/>
      <c r="BO16" s="6"/>
      <c r="BP16" s="6"/>
      <c r="BQ16" s="6"/>
      <c r="BR16" s="6"/>
      <c r="BS16" s="6"/>
      <c r="BT16" s="13"/>
      <c r="BU16" s="13"/>
      <c r="CF16" s="71"/>
      <c r="CG16" s="81"/>
      <c r="CH16" s="82"/>
      <c r="CI16" s="83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5"/>
      <c r="DS16" s="85"/>
      <c r="DT16" s="85"/>
      <c r="DU16" s="85"/>
      <c r="DV16" s="85"/>
      <c r="DW16" s="85"/>
      <c r="DX16" s="74"/>
    </row>
    <row r="17" spans="2:128" ht="22.5" customHeight="1" thickTop="1" thickBot="1" x14ac:dyDescent="0.45">
      <c r="B17">
        <v>16</v>
      </c>
      <c r="C17" t="s">
        <v>91</v>
      </c>
      <c r="D17" s="1"/>
      <c r="E17" s="219"/>
      <c r="F17" s="63"/>
      <c r="G17" s="64" t="s">
        <v>11</v>
      </c>
      <c r="H17" s="65">
        <f>H15</f>
        <v>1</v>
      </c>
      <c r="I17" s="65" t="s">
        <v>15</v>
      </c>
      <c r="J17" s="58" t="str">
        <f t="shared" ref="J17" si="51">LOOKUP(J16,$B$2:$B$50,$C$2:$C$50)</f>
        <v>Mnichovická "A"</v>
      </c>
      <c r="K17" s="217"/>
      <c r="L17" s="59" t="str">
        <f t="shared" ref="L17" si="52">LOOKUP(L16,$B$2:$B$50,$C$2:$C$50)</f>
        <v>V.Osek "A"</v>
      </c>
      <c r="M17" s="127"/>
      <c r="N17" s="129"/>
      <c r="O17" s="125"/>
      <c r="Q17" s="219"/>
      <c r="R17" s="63"/>
      <c r="S17" s="64" t="s">
        <v>11</v>
      </c>
      <c r="T17" s="65">
        <f>T15</f>
        <v>2</v>
      </c>
      <c r="U17" s="65" t="s">
        <v>15</v>
      </c>
      <c r="V17" s="58" t="str">
        <f t="shared" ref="V17" si="53">LOOKUP(V16,$B$2:$B$50,$C$2:$C$50)</f>
        <v>Kmochova "B"</v>
      </c>
      <c r="W17" s="217"/>
      <c r="X17" s="59" t="str">
        <f t="shared" ref="X17" si="54">LOOKUP(X16,$B$2:$B$50,$C$2:$C$50)</f>
        <v>Masarykova "B"</v>
      </c>
      <c r="Y17" s="127"/>
      <c r="Z17" s="129"/>
      <c r="AA17" s="125"/>
      <c r="AC17" s="131">
        <v>13</v>
      </c>
      <c r="AD17" s="146" t="str">
        <f>LOOKUP(AC17,B$2:B$50,C$2:C$50)</f>
        <v>Ovčárecká "B"</v>
      </c>
      <c r="AE17" s="98">
        <f>AY5</f>
        <v>20</v>
      </c>
      <c r="AF17" s="100" t="s">
        <v>8</v>
      </c>
      <c r="AG17" s="100">
        <f>AW5</f>
        <v>14</v>
      </c>
      <c r="AH17" s="102">
        <f>AY7</f>
        <v>18</v>
      </c>
      <c r="AI17" s="100" t="s">
        <v>8</v>
      </c>
      <c r="AJ17" s="104">
        <f>AW7</f>
        <v>22</v>
      </c>
      <c r="AK17" s="100">
        <f>AY9</f>
        <v>16</v>
      </c>
      <c r="AL17" s="100" t="s">
        <v>8</v>
      </c>
      <c r="AM17" s="100">
        <f>AW9</f>
        <v>18</v>
      </c>
      <c r="AN17" s="102">
        <f>AY11</f>
        <v>17</v>
      </c>
      <c r="AO17" s="100" t="s">
        <v>8</v>
      </c>
      <c r="AP17" s="104">
        <f>AW11</f>
        <v>16</v>
      </c>
      <c r="AQ17" s="100">
        <f>AY13</f>
        <v>16</v>
      </c>
      <c r="AR17" s="100" t="s">
        <v>8</v>
      </c>
      <c r="AS17" s="104">
        <f>AW13</f>
        <v>21</v>
      </c>
      <c r="AT17" s="100">
        <f>AY15</f>
        <v>12</v>
      </c>
      <c r="AU17" s="100" t="s">
        <v>8</v>
      </c>
      <c r="AV17" s="104">
        <f>AW15</f>
        <v>22</v>
      </c>
      <c r="AW17" s="149"/>
      <c r="AX17" s="150"/>
      <c r="AY17" s="150"/>
      <c r="AZ17" s="109">
        <f>Y57</f>
        <v>16</v>
      </c>
      <c r="BA17" s="107" t="s">
        <v>8</v>
      </c>
      <c r="BB17" s="107">
        <f>AA57</f>
        <v>21</v>
      </c>
      <c r="BC17" s="279"/>
      <c r="BD17" s="280"/>
      <c r="BE17" s="281"/>
      <c r="BF17" s="151">
        <f>AE17+AH17+AK17+AN17+AT17+AQ17+AW17+AZ17</f>
        <v>115</v>
      </c>
      <c r="BG17" s="153" t="s">
        <v>8</v>
      </c>
      <c r="BH17" s="155">
        <f>AG17+AJ17+AM17+AP17+AV17+AS17+AY17+BB17</f>
        <v>134</v>
      </c>
      <c r="BI17" s="157">
        <f>IF(BF17=0,0,BF17/BH17)</f>
        <v>0.85820895522388063</v>
      </c>
      <c r="BJ17" s="161">
        <f>BM17+BN17+BO17+BP17+BQ17+BR17+BS17+BT17+(BI17/100)</f>
        <v>9.0085820895522382</v>
      </c>
      <c r="BK17" s="96">
        <f>IF(BJ17=0,"",RANK(BJ17,BJ$5:BJ$20))</f>
        <v>7</v>
      </c>
      <c r="BM17" s="6">
        <f>IF(AE17&gt;AG17,2,IF(AE17=AG17,0,1))</f>
        <v>2</v>
      </c>
      <c r="BN17" s="6">
        <f>IF(AH17&gt;AJ17,2,IF(AH17=AJ17,0,1))</f>
        <v>1</v>
      </c>
      <c r="BO17" s="6">
        <f>IF(AK17&gt;AM17,2,IF(AK17=AM17,0,1))</f>
        <v>1</v>
      </c>
      <c r="BP17" s="6">
        <f>IF(AN17&gt;AP17,2,IF(AN17=AP17,0,1))</f>
        <v>2</v>
      </c>
      <c r="BQ17" s="6">
        <f>IF(AQ17&gt;AS17,2,IF(AQ17=AS17,0,1))</f>
        <v>1</v>
      </c>
      <c r="BR17" s="6">
        <f>IF(AT17&gt;AV17,2,IF(AT17=AV17,0,1))</f>
        <v>1</v>
      </c>
      <c r="BS17" s="6">
        <f>IF(AW17&gt;AY17,2,IF(AW17=AY17,0,1))</f>
        <v>0</v>
      </c>
      <c r="BT17" s="13">
        <f>IF(AZ17&gt;BB17,2,IF(AZ17=BB17,0,1))</f>
        <v>1</v>
      </c>
      <c r="BU17" s="13"/>
      <c r="CF17" s="71"/>
      <c r="CG17" s="86" t="s">
        <v>17</v>
      </c>
      <c r="CH17" s="48">
        <f t="shared" ref="CH17" si="55">DI13</f>
        <v>11</v>
      </c>
      <c r="CI17" s="87" t="s">
        <v>8</v>
      </c>
      <c r="CJ17" s="91">
        <v>1</v>
      </c>
      <c r="CK17" s="91">
        <v>2</v>
      </c>
      <c r="CL17" s="91">
        <v>3</v>
      </c>
      <c r="CM17" s="91">
        <v>4</v>
      </c>
      <c r="CN17" s="91">
        <v>5</v>
      </c>
      <c r="CO17" s="91">
        <v>6</v>
      </c>
      <c r="CP17" s="91">
        <v>7</v>
      </c>
      <c r="CQ17" s="91">
        <v>8</v>
      </c>
      <c r="CR17" s="91">
        <v>9</v>
      </c>
      <c r="CS17" s="91">
        <v>10</v>
      </c>
      <c r="CT17" s="91">
        <v>11</v>
      </c>
      <c r="CU17" s="91">
        <v>12</v>
      </c>
      <c r="CV17" s="91">
        <v>13</v>
      </c>
      <c r="CW17" s="91">
        <v>14</v>
      </c>
      <c r="CX17" s="91">
        <v>15</v>
      </c>
      <c r="CY17" s="91">
        <v>16</v>
      </c>
      <c r="CZ17" s="91">
        <v>17</v>
      </c>
      <c r="DA17" s="91">
        <v>18</v>
      </c>
      <c r="DB17" s="91">
        <v>19</v>
      </c>
      <c r="DC17" s="91">
        <v>20</v>
      </c>
      <c r="DD17" s="91">
        <v>21</v>
      </c>
      <c r="DE17" s="91">
        <v>22</v>
      </c>
      <c r="DF17" s="91">
        <v>23</v>
      </c>
      <c r="DG17" s="91">
        <v>24</v>
      </c>
      <c r="DH17" s="91">
        <v>25</v>
      </c>
      <c r="DI17" s="91">
        <v>26</v>
      </c>
      <c r="DJ17" s="91">
        <v>27</v>
      </c>
      <c r="DK17" s="91">
        <v>28</v>
      </c>
      <c r="DL17" s="91">
        <v>29</v>
      </c>
      <c r="DM17" s="91">
        <v>30</v>
      </c>
      <c r="DN17" s="91">
        <v>31</v>
      </c>
      <c r="DO17" s="91">
        <v>32</v>
      </c>
      <c r="DP17" s="91">
        <v>33</v>
      </c>
      <c r="DQ17" s="91">
        <v>34</v>
      </c>
      <c r="DR17" s="92">
        <v>35</v>
      </c>
      <c r="DS17" s="92">
        <v>36</v>
      </c>
      <c r="DT17" s="92">
        <v>37</v>
      </c>
      <c r="DU17" s="92">
        <v>38</v>
      </c>
      <c r="DV17" s="92">
        <v>39</v>
      </c>
      <c r="DW17" s="92">
        <v>40</v>
      </c>
      <c r="DX17" s="74"/>
    </row>
    <row r="18" spans="2:128" ht="22.5" customHeight="1" thickTop="1" thickBot="1" x14ac:dyDescent="0.4">
      <c r="B18">
        <v>17</v>
      </c>
      <c r="C18" t="s">
        <v>88</v>
      </c>
      <c r="D18" s="1"/>
      <c r="E18" s="218" t="s">
        <v>23</v>
      </c>
      <c r="F18" s="60">
        <f t="shared" ref="F18" si="56">F16+$F$70</f>
        <v>0.44166666666666687</v>
      </c>
      <c r="G18" s="61">
        <f>G16+6</f>
        <v>49</v>
      </c>
      <c r="H18" s="62" t="s">
        <v>6</v>
      </c>
      <c r="I18" s="62" t="s">
        <v>7</v>
      </c>
      <c r="J18" s="56">
        <v>4</v>
      </c>
      <c r="K18" s="216" t="s">
        <v>8</v>
      </c>
      <c r="L18" s="57">
        <v>16</v>
      </c>
      <c r="M18" s="126">
        <v>19</v>
      </c>
      <c r="N18" s="128" t="s">
        <v>8</v>
      </c>
      <c r="O18" s="124">
        <v>17</v>
      </c>
      <c r="Q18" s="218" t="str">
        <f>E18</f>
        <v>9. KOLO</v>
      </c>
      <c r="R18" s="60">
        <f>F18</f>
        <v>0.44166666666666687</v>
      </c>
      <c r="S18" s="61">
        <f>S16+6</f>
        <v>50</v>
      </c>
      <c r="T18" s="62" t="s">
        <v>6</v>
      </c>
      <c r="U18" s="62" t="s">
        <v>7</v>
      </c>
      <c r="V18" s="56">
        <v>5</v>
      </c>
      <c r="W18" s="216" t="s">
        <v>8</v>
      </c>
      <c r="X18" s="57">
        <v>13</v>
      </c>
      <c r="Y18" s="126">
        <v>18</v>
      </c>
      <c r="Z18" s="128" t="s">
        <v>8</v>
      </c>
      <c r="AA18" s="124">
        <v>16</v>
      </c>
      <c r="AC18" s="145"/>
      <c r="AD18" s="146"/>
      <c r="AE18" s="98"/>
      <c r="AF18" s="100"/>
      <c r="AG18" s="100"/>
      <c r="AH18" s="102"/>
      <c r="AI18" s="100"/>
      <c r="AJ18" s="104"/>
      <c r="AK18" s="100"/>
      <c r="AL18" s="100"/>
      <c r="AM18" s="100"/>
      <c r="AN18" s="102"/>
      <c r="AO18" s="100"/>
      <c r="AP18" s="104"/>
      <c r="AQ18" s="100"/>
      <c r="AR18" s="100"/>
      <c r="AS18" s="104"/>
      <c r="AT18" s="100"/>
      <c r="AU18" s="100"/>
      <c r="AV18" s="104"/>
      <c r="AW18" s="149"/>
      <c r="AX18" s="150"/>
      <c r="AY18" s="150"/>
      <c r="AZ18" s="110"/>
      <c r="BA18" s="106"/>
      <c r="BB18" s="106"/>
      <c r="BC18" s="279"/>
      <c r="BD18" s="280"/>
      <c r="BE18" s="281"/>
      <c r="BF18" s="152"/>
      <c r="BG18" s="154"/>
      <c r="BH18" s="156"/>
      <c r="BI18" s="158"/>
      <c r="BJ18" s="162"/>
      <c r="BK18" s="108"/>
      <c r="BM18" s="6"/>
      <c r="BN18" s="6"/>
      <c r="BO18" s="6"/>
      <c r="BP18" s="6"/>
      <c r="BQ18" s="6"/>
      <c r="BR18" s="6"/>
      <c r="BS18" s="6"/>
      <c r="BT18" s="13"/>
      <c r="BU18" s="13"/>
      <c r="CF18" s="88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90"/>
    </row>
    <row r="19" spans="2:128" ht="22.5" customHeight="1" thickTop="1" thickBot="1" x14ac:dyDescent="0.45">
      <c r="D19" s="12"/>
      <c r="E19" s="219"/>
      <c r="F19" s="63"/>
      <c r="G19" s="64" t="s">
        <v>11</v>
      </c>
      <c r="H19" s="65">
        <f>H17</f>
        <v>1</v>
      </c>
      <c r="I19" s="65" t="s">
        <v>0</v>
      </c>
      <c r="J19" s="58" t="str">
        <f t="shared" ref="J19" si="57">LOOKUP(J18,$B$2:$B$50,$C$2:$C$50)</f>
        <v>Masarykova "A"</v>
      </c>
      <c r="K19" s="217"/>
      <c r="L19" s="59" t="str">
        <f t="shared" ref="L19" si="58">LOOKUP(L18,$B$2:$B$50,$C$2:$C$50)</f>
        <v>V.Osek "B"</v>
      </c>
      <c r="M19" s="127"/>
      <c r="N19" s="129"/>
      <c r="O19" s="125"/>
      <c r="Q19" s="219"/>
      <c r="R19" s="63"/>
      <c r="S19" s="64" t="s">
        <v>11</v>
      </c>
      <c r="T19" s="65">
        <f>T17</f>
        <v>2</v>
      </c>
      <c r="U19" s="65" t="s">
        <v>0</v>
      </c>
      <c r="V19" s="58" t="str">
        <f t="shared" ref="V19" si="59">LOOKUP(V18,$B$2:$B$50,$C$2:$C$50)</f>
        <v>Lipanská "A"</v>
      </c>
      <c r="W19" s="217"/>
      <c r="X19" s="59" t="str">
        <f t="shared" ref="X19" si="60">LOOKUP(X18,$B$2:$B$50,$C$2:$C$50)</f>
        <v>Ovčárecká "B"</v>
      </c>
      <c r="Y19" s="127"/>
      <c r="Z19" s="129"/>
      <c r="AA19" s="125"/>
      <c r="AC19" s="131">
        <v>16</v>
      </c>
      <c r="AD19" s="133" t="str">
        <f>LOOKUP(AC19,B$2:B$50,C$2:C$50)</f>
        <v>V.Osek "B"</v>
      </c>
      <c r="AE19" s="119">
        <f>BB5</f>
        <v>13</v>
      </c>
      <c r="AF19" s="120" t="s">
        <v>8</v>
      </c>
      <c r="AG19" s="120">
        <f>AZ5</f>
        <v>22</v>
      </c>
      <c r="AH19" s="121">
        <f>BB7</f>
        <v>17</v>
      </c>
      <c r="AI19" s="120" t="s">
        <v>8</v>
      </c>
      <c r="AJ19" s="122">
        <f>AZ7</f>
        <v>19</v>
      </c>
      <c r="AK19" s="120">
        <f>BB9</f>
        <v>17</v>
      </c>
      <c r="AL19" s="120" t="s">
        <v>8</v>
      </c>
      <c r="AM19" s="120">
        <f>AZ9</f>
        <v>16</v>
      </c>
      <c r="AN19" s="121">
        <f>BB11</f>
        <v>17</v>
      </c>
      <c r="AO19" s="120" t="s">
        <v>8</v>
      </c>
      <c r="AP19" s="122">
        <f>AZ11</f>
        <v>16</v>
      </c>
      <c r="AQ19" s="120">
        <f>BB13</f>
        <v>19</v>
      </c>
      <c r="AR19" s="120" t="s">
        <v>8</v>
      </c>
      <c r="AS19" s="122">
        <f>AZ13</f>
        <v>14</v>
      </c>
      <c r="AT19" s="120">
        <f>BB15</f>
        <v>14</v>
      </c>
      <c r="AU19" s="120" t="s">
        <v>8</v>
      </c>
      <c r="AV19" s="122">
        <f>AZ15</f>
        <v>18</v>
      </c>
      <c r="AW19" s="120">
        <f>BB17</f>
        <v>21</v>
      </c>
      <c r="AX19" s="120" t="s">
        <v>8</v>
      </c>
      <c r="AY19" s="122">
        <f>AZ17</f>
        <v>16</v>
      </c>
      <c r="AZ19" s="135"/>
      <c r="BA19" s="136"/>
      <c r="BB19" s="136"/>
      <c r="BC19" s="279"/>
      <c r="BD19" s="280"/>
      <c r="BE19" s="281"/>
      <c r="BF19" s="202">
        <f>AE19+AH19+AK19+AN19+AT19+AQ19+AW19+AZ19</f>
        <v>118</v>
      </c>
      <c r="BG19" s="184" t="s">
        <v>8</v>
      </c>
      <c r="BH19" s="205">
        <f>AG19+AJ19+AM19+AP19+AV19+AS19+AY19+BB19</f>
        <v>121</v>
      </c>
      <c r="BI19" s="214">
        <f>IF(BF19=0,0,BF19/BH19)</f>
        <v>0.97520661157024791</v>
      </c>
      <c r="BJ19" s="159">
        <f>BM19+BN19+BO19+BP19+BQ19+BR19+BS19+BT19+(BI19/100)</f>
        <v>11.009752066115702</v>
      </c>
      <c r="BK19" s="118">
        <f>IF(BJ19=0,"",RANK(BJ19,BJ$5:BJ$20))</f>
        <v>3</v>
      </c>
      <c r="BM19" s="6">
        <f>IF(AE19&gt;AG19,2,IF(AE19=AG19,0,1))</f>
        <v>1</v>
      </c>
      <c r="BN19" s="6">
        <f>IF(AH19&gt;AJ19,2,IF(AH19=AJ19,0,1))</f>
        <v>1</v>
      </c>
      <c r="BO19" s="6">
        <f>IF(AK19&gt;AM19,2,IF(AK19=AM19,0,1))</f>
        <v>2</v>
      </c>
      <c r="BP19" s="6">
        <f>IF(AN19&gt;AP19,2,IF(AN19=AP19,0,1))</f>
        <v>2</v>
      </c>
      <c r="BQ19" s="6">
        <f>IF(AQ19&gt;AS19,2,IF(AQ19=AS19,0,1))</f>
        <v>2</v>
      </c>
      <c r="BR19" s="6">
        <f>IF(AT19&gt;AV19,2,IF(AT19=AV19,0,1))</f>
        <v>1</v>
      </c>
      <c r="BS19" s="6">
        <f>IF(AW19&gt;AY19,2,IF(AW19=AY19,0,1))</f>
        <v>2</v>
      </c>
      <c r="BT19" s="13">
        <f>IF(AZ19&gt;BB19,2,IF(AZ19=BB19,0,1))</f>
        <v>0</v>
      </c>
      <c r="BU19" s="13"/>
      <c r="CF19" s="163">
        <f t="shared" ref="CF19" si="61">BX20</f>
        <v>0.39166666666666672</v>
      </c>
      <c r="CG19" s="164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9"/>
      <c r="DU19" s="69" t="s">
        <v>31</v>
      </c>
      <c r="DV19" s="68"/>
      <c r="DW19" s="69" t="str">
        <f t="shared" ref="DW19" si="62">CA21</f>
        <v>A</v>
      </c>
      <c r="DX19" s="70"/>
    </row>
    <row r="20" spans="2:128" ht="22.5" customHeight="1" thickTop="1" thickBot="1" x14ac:dyDescent="0.4">
      <c r="D20" s="1"/>
      <c r="E20" s="218" t="s">
        <v>24</v>
      </c>
      <c r="F20" s="60">
        <f t="shared" ref="F20" si="63">F18+$F$70</f>
        <v>0.45000000000000023</v>
      </c>
      <c r="G20" s="61">
        <f>G18+6</f>
        <v>55</v>
      </c>
      <c r="H20" s="62" t="s">
        <v>6</v>
      </c>
      <c r="I20" s="62" t="s">
        <v>7</v>
      </c>
      <c r="J20" s="56">
        <v>6</v>
      </c>
      <c r="K20" s="216" t="s">
        <v>8</v>
      </c>
      <c r="L20" s="57">
        <v>10</v>
      </c>
      <c r="M20" s="126">
        <v>13</v>
      </c>
      <c r="N20" s="128" t="s">
        <v>8</v>
      </c>
      <c r="O20" s="124">
        <v>26</v>
      </c>
      <c r="Q20" s="218" t="str">
        <f>E20</f>
        <v>10. KOLO</v>
      </c>
      <c r="R20" s="60">
        <f>F20</f>
        <v>0.45000000000000023</v>
      </c>
      <c r="S20" s="61">
        <f>S18+6</f>
        <v>56</v>
      </c>
      <c r="T20" s="62" t="s">
        <v>6</v>
      </c>
      <c r="U20" s="62" t="s">
        <v>7</v>
      </c>
      <c r="V20" s="56">
        <v>3</v>
      </c>
      <c r="W20" s="216" t="s">
        <v>8</v>
      </c>
      <c r="X20" s="57">
        <v>11</v>
      </c>
      <c r="Y20" s="126">
        <v>1</v>
      </c>
      <c r="Z20" s="128" t="s">
        <v>8</v>
      </c>
      <c r="AA20" s="124">
        <v>5</v>
      </c>
      <c r="AC20" s="132"/>
      <c r="AD20" s="134"/>
      <c r="AE20" s="99"/>
      <c r="AF20" s="101"/>
      <c r="AG20" s="101"/>
      <c r="AH20" s="103"/>
      <c r="AI20" s="101"/>
      <c r="AJ20" s="105"/>
      <c r="AK20" s="101"/>
      <c r="AL20" s="101"/>
      <c r="AM20" s="101"/>
      <c r="AN20" s="103"/>
      <c r="AO20" s="101"/>
      <c r="AP20" s="105"/>
      <c r="AQ20" s="101"/>
      <c r="AR20" s="101"/>
      <c r="AS20" s="105"/>
      <c r="AT20" s="101"/>
      <c r="AU20" s="101"/>
      <c r="AV20" s="105"/>
      <c r="AW20" s="101"/>
      <c r="AX20" s="101"/>
      <c r="AY20" s="105"/>
      <c r="AZ20" s="137"/>
      <c r="BA20" s="138"/>
      <c r="BB20" s="138"/>
      <c r="BC20" s="282"/>
      <c r="BD20" s="283"/>
      <c r="BE20" s="284"/>
      <c r="BF20" s="211"/>
      <c r="BG20" s="212"/>
      <c r="BH20" s="213"/>
      <c r="BI20" s="215"/>
      <c r="BJ20" s="160"/>
      <c r="BK20" s="97"/>
      <c r="BM20" s="6"/>
      <c r="BN20" s="6"/>
      <c r="BO20" s="6"/>
      <c r="BP20" s="6"/>
      <c r="BQ20" s="6"/>
      <c r="BR20" s="6"/>
      <c r="BS20" s="6"/>
      <c r="BW20" t="str">
        <f t="shared" ref="BW20:CD21" si="64">E6</f>
        <v>3. KOLO</v>
      </c>
      <c r="BX20">
        <f t="shared" si="64"/>
        <v>0.39166666666666672</v>
      </c>
      <c r="BY20">
        <f t="shared" si="64"/>
        <v>13</v>
      </c>
      <c r="BZ20" t="str">
        <f t="shared" si="64"/>
        <v>HŘIŠTĚ</v>
      </c>
      <c r="CA20" t="str">
        <f t="shared" si="64"/>
        <v>skupina</v>
      </c>
      <c r="CB20">
        <f t="shared" si="64"/>
        <v>1</v>
      </c>
      <c r="CC20" t="str">
        <f t="shared" si="64"/>
        <v>:</v>
      </c>
      <c r="CD20">
        <f t="shared" si="64"/>
        <v>16</v>
      </c>
      <c r="CF20" s="71"/>
      <c r="CG20" s="165" t="str">
        <f t="shared" ref="CG20" si="65">BW20</f>
        <v>3. KOLO</v>
      </c>
      <c r="CH20" s="165"/>
      <c r="CI20" s="165"/>
      <c r="CJ20" s="165"/>
      <c r="CK20" s="72"/>
      <c r="CL20" s="169"/>
      <c r="CM20" s="169"/>
      <c r="CN20" s="72"/>
      <c r="CO20" s="72"/>
      <c r="CP20" s="72"/>
      <c r="CQ20" s="72"/>
      <c r="CR20" s="72"/>
      <c r="CS20" s="72"/>
      <c r="CT20" s="72"/>
      <c r="CU20" s="72"/>
      <c r="CV20" s="72"/>
      <c r="CW20" s="170">
        <f t="shared" ref="CW20" si="66">BY20</f>
        <v>13</v>
      </c>
      <c r="CX20" s="170"/>
      <c r="CY20" s="170"/>
      <c r="CZ20" s="170"/>
      <c r="DA20" s="170"/>
      <c r="DB20" s="166" t="s">
        <v>9</v>
      </c>
      <c r="DC20" s="166"/>
      <c r="DD20" s="166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3"/>
      <c r="DS20" s="167" t="s">
        <v>10</v>
      </c>
      <c r="DT20" s="167"/>
      <c r="DU20" s="167"/>
      <c r="DV20" s="168">
        <f t="shared" ref="DV20" si="67">BZ21</f>
        <v>1</v>
      </c>
      <c r="DW20" s="168"/>
      <c r="DX20" s="74"/>
    </row>
    <row r="21" spans="2:128" ht="22.5" customHeight="1" thickTop="1" thickBot="1" x14ac:dyDescent="0.45">
      <c r="E21" s="219"/>
      <c r="F21" s="63"/>
      <c r="G21" s="64" t="s">
        <v>11</v>
      </c>
      <c r="H21" s="65">
        <f>H19</f>
        <v>1</v>
      </c>
      <c r="I21" s="65" t="s">
        <v>15</v>
      </c>
      <c r="J21" s="58" t="str">
        <f t="shared" ref="J21" si="68">LOOKUP(J20,$B$2:$B$50,$C$2:$C$50)</f>
        <v>Kmochova "B"</v>
      </c>
      <c r="K21" s="217"/>
      <c r="L21" s="59" t="str">
        <f t="shared" ref="L21" si="69">LOOKUP(L20,$B$2:$B$50,$C$2:$C$50)</f>
        <v>Velim</v>
      </c>
      <c r="M21" s="127"/>
      <c r="N21" s="129"/>
      <c r="O21" s="125"/>
      <c r="Q21" s="219"/>
      <c r="R21" s="63"/>
      <c r="S21" s="64" t="s">
        <v>11</v>
      </c>
      <c r="T21" s="65">
        <f>T19</f>
        <v>2</v>
      </c>
      <c r="U21" s="65" t="s">
        <v>15</v>
      </c>
      <c r="V21" s="95" t="str">
        <f t="shared" ref="V21" si="70">LOOKUP(V20,$B$2:$B$50,$C$2:$C$50)</f>
        <v>Pečky "A"</v>
      </c>
      <c r="W21" s="217"/>
      <c r="X21" s="59" t="str">
        <f t="shared" ref="X21" si="71">LOOKUP(X20,$B$2:$B$50,$C$2:$C$50)</f>
        <v>V.Osek "A"</v>
      </c>
      <c r="Y21" s="127"/>
      <c r="Z21" s="129"/>
      <c r="AA21" s="125"/>
      <c r="AC21" s="14"/>
      <c r="AD21" s="15"/>
      <c r="AE21" s="8"/>
      <c r="AF21" s="8"/>
      <c r="AG21" s="8"/>
      <c r="AH21" s="8"/>
      <c r="AI21" s="8"/>
      <c r="AJ21" s="8"/>
      <c r="BW21">
        <f t="shared" si="64"/>
        <v>0</v>
      </c>
      <c r="BX21">
        <f t="shared" si="64"/>
        <v>0</v>
      </c>
      <c r="BY21" t="str">
        <f t="shared" si="64"/>
        <v>zápas</v>
      </c>
      <c r="BZ21">
        <f t="shared" si="64"/>
        <v>1</v>
      </c>
      <c r="CA21" t="str">
        <f t="shared" si="64"/>
        <v>A</v>
      </c>
      <c r="CB21" t="str">
        <f t="shared" si="64"/>
        <v>Kmochova "A"</v>
      </c>
      <c r="CC21">
        <f t="shared" si="64"/>
        <v>0</v>
      </c>
      <c r="CD21" t="str">
        <f t="shared" si="64"/>
        <v>V.Osek "B"</v>
      </c>
      <c r="CF21" s="71"/>
      <c r="CG21" s="165"/>
      <c r="CH21" s="165"/>
      <c r="CI21" s="165"/>
      <c r="CJ21" s="165"/>
      <c r="CK21" s="72"/>
      <c r="CL21" s="169"/>
      <c r="CM21" s="169"/>
      <c r="CN21" s="72"/>
      <c r="CO21" s="72"/>
      <c r="CP21" s="72"/>
      <c r="CQ21" s="72"/>
      <c r="CR21" s="72"/>
      <c r="CS21" s="72"/>
      <c r="CT21" s="72"/>
      <c r="CU21" s="72"/>
      <c r="CV21" s="72"/>
      <c r="CW21" s="170"/>
      <c r="CX21" s="170"/>
      <c r="CY21" s="170"/>
      <c r="CZ21" s="170"/>
      <c r="DA21" s="170"/>
      <c r="DB21" s="166"/>
      <c r="DC21" s="166"/>
      <c r="DD21" s="166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3"/>
      <c r="DS21" s="167"/>
      <c r="DT21" s="167"/>
      <c r="DU21" s="167"/>
      <c r="DV21" s="168"/>
      <c r="DW21" s="168"/>
      <c r="DX21" s="74"/>
    </row>
    <row r="22" spans="2:128" ht="22.5" customHeight="1" thickTop="1" thickBot="1" x14ac:dyDescent="0.4">
      <c r="E22" s="218" t="s">
        <v>92</v>
      </c>
      <c r="F22" s="60">
        <f t="shared" ref="F22" si="72">F20+$F$70</f>
        <v>0.45833333333333359</v>
      </c>
      <c r="G22" s="61">
        <f>G20+6</f>
        <v>61</v>
      </c>
      <c r="H22" s="62" t="s">
        <v>6</v>
      </c>
      <c r="I22" s="62" t="s">
        <v>7</v>
      </c>
      <c r="J22" s="56">
        <v>1</v>
      </c>
      <c r="K22" s="216" t="s">
        <v>8</v>
      </c>
      <c r="L22" s="57">
        <v>8</v>
      </c>
      <c r="M22" s="126">
        <v>13</v>
      </c>
      <c r="N22" s="128" t="s">
        <v>8</v>
      </c>
      <c r="O22" s="124">
        <v>19</v>
      </c>
      <c r="Q22" s="218" t="str">
        <f>E22</f>
        <v>11. KOLO</v>
      </c>
      <c r="R22" s="60">
        <f>F22</f>
        <v>0.45833333333333359</v>
      </c>
      <c r="S22" s="61">
        <f>S20+6</f>
        <v>62</v>
      </c>
      <c r="T22" s="62" t="s">
        <v>6</v>
      </c>
      <c r="U22" s="62" t="s">
        <v>7</v>
      </c>
      <c r="V22" s="56">
        <v>5</v>
      </c>
      <c r="W22" s="216" t="s">
        <v>8</v>
      </c>
      <c r="X22" s="57">
        <v>9</v>
      </c>
      <c r="Y22" s="126">
        <v>19</v>
      </c>
      <c r="Z22" s="128" t="s">
        <v>8</v>
      </c>
      <c r="AA22" s="124">
        <v>14</v>
      </c>
      <c r="AC22" s="237" t="s">
        <v>15</v>
      </c>
      <c r="AD22" s="238"/>
      <c r="AE22" s="199">
        <f>AC25</f>
        <v>2</v>
      </c>
      <c r="AF22" s="140"/>
      <c r="AG22" s="200"/>
      <c r="AH22" s="139">
        <f>AC27</f>
        <v>3</v>
      </c>
      <c r="AI22" s="140"/>
      <c r="AJ22" s="200"/>
      <c r="AK22" s="139">
        <f>AC29</f>
        <v>6</v>
      </c>
      <c r="AL22" s="140"/>
      <c r="AM22" s="140"/>
      <c r="AN22" s="139">
        <f>AC31</f>
        <v>7</v>
      </c>
      <c r="AO22" s="140"/>
      <c r="AP22" s="200"/>
      <c r="AQ22" s="140">
        <f>AC33</f>
        <v>10</v>
      </c>
      <c r="AR22" s="140"/>
      <c r="AS22" s="140"/>
      <c r="AT22" s="139">
        <f>AC35</f>
        <v>11</v>
      </c>
      <c r="AU22" s="140"/>
      <c r="AV22" s="140"/>
      <c r="AW22" s="139">
        <f>AC37</f>
        <v>14</v>
      </c>
      <c r="AX22" s="140"/>
      <c r="AY22" s="140"/>
      <c r="AZ22" s="139">
        <f>AC39</f>
        <v>15</v>
      </c>
      <c r="BA22" s="140"/>
      <c r="BB22" s="140"/>
      <c r="BC22" s="139">
        <f>AC41</f>
        <v>17</v>
      </c>
      <c r="BD22" s="140"/>
      <c r="BE22" s="140"/>
      <c r="BF22" s="258" t="s">
        <v>1</v>
      </c>
      <c r="BG22" s="259"/>
      <c r="BH22" s="260"/>
      <c r="BI22" s="249" t="s">
        <v>2</v>
      </c>
      <c r="BJ22" s="252" t="s">
        <v>3</v>
      </c>
      <c r="BK22" s="255" t="s">
        <v>4</v>
      </c>
      <c r="CF22" s="71"/>
      <c r="CG22" s="75"/>
      <c r="CH22" s="75"/>
      <c r="CI22" s="75"/>
      <c r="CJ22" s="75"/>
      <c r="CK22" s="147" t="s">
        <v>13</v>
      </c>
      <c r="CL22" s="147"/>
      <c r="CM22" s="76">
        <f t="shared" ref="CM22" si="73">CB20</f>
        <v>1</v>
      </c>
      <c r="CN22" s="77" t="s">
        <v>14</v>
      </c>
      <c r="CO22" s="148" t="str">
        <f t="shared" ref="CO22" si="74">CB21</f>
        <v>Kmochova "A"</v>
      </c>
      <c r="CP22" s="148"/>
      <c r="CQ22" s="148"/>
      <c r="CR22" s="148"/>
      <c r="CS22" s="148"/>
      <c r="CT22" s="148"/>
      <c r="CU22" s="148"/>
      <c r="CV22" s="148"/>
      <c r="CW22" s="148"/>
      <c r="CX22" s="148"/>
      <c r="CY22" s="148"/>
      <c r="CZ22" s="148"/>
      <c r="DA22" s="148"/>
      <c r="DB22" s="75"/>
      <c r="DC22" s="75"/>
      <c r="DD22" s="75"/>
      <c r="DE22" s="75"/>
      <c r="DF22" s="75"/>
      <c r="DG22" s="147" t="s">
        <v>13</v>
      </c>
      <c r="DH22" s="147"/>
      <c r="DI22" s="76">
        <f t="shared" ref="DI22" si="75">CD20</f>
        <v>16</v>
      </c>
      <c r="DJ22" s="77" t="s">
        <v>14</v>
      </c>
      <c r="DK22" s="148" t="str">
        <f t="shared" ref="DK22" si="76">CD21</f>
        <v>V.Osek "B"</v>
      </c>
      <c r="DL22" s="148"/>
      <c r="DM22" s="148"/>
      <c r="DN22" s="148"/>
      <c r="DO22" s="148"/>
      <c r="DP22" s="148"/>
      <c r="DQ22" s="148"/>
      <c r="DR22" s="148"/>
      <c r="DS22" s="148"/>
      <c r="DT22" s="148"/>
      <c r="DU22" s="148"/>
      <c r="DV22" s="148"/>
      <c r="DW22" s="148"/>
      <c r="DX22" s="74"/>
    </row>
    <row r="23" spans="2:128" ht="22.5" customHeight="1" thickTop="1" thickBot="1" x14ac:dyDescent="0.45">
      <c r="E23" s="219"/>
      <c r="F23" s="63"/>
      <c r="G23" s="64" t="s">
        <v>11</v>
      </c>
      <c r="H23" s="65">
        <f>H21</f>
        <v>1</v>
      </c>
      <c r="I23" s="65" t="s">
        <v>0</v>
      </c>
      <c r="J23" s="58" t="str">
        <f t="shared" ref="J23" si="77">LOOKUP(J22,$B$2:$B$50,$C$2:$C$50)</f>
        <v>Kmochova "A"</v>
      </c>
      <c r="K23" s="217"/>
      <c r="L23" s="59" t="str">
        <f t="shared" ref="L23" si="78">LOOKUP(L22,$B$2:$B$50,$C$2:$C$50)</f>
        <v>Mnichovická "B"</v>
      </c>
      <c r="M23" s="127"/>
      <c r="N23" s="129"/>
      <c r="O23" s="125"/>
      <c r="Q23" s="219"/>
      <c r="R23" s="63"/>
      <c r="S23" s="64" t="s">
        <v>11</v>
      </c>
      <c r="T23" s="65">
        <f>T21</f>
        <v>2</v>
      </c>
      <c r="U23" s="65" t="s">
        <v>0</v>
      </c>
      <c r="V23" s="58" t="str">
        <f t="shared" ref="V23" si="79">LOOKUP(V22,$B$2:$B$50,$C$2:$C$50)</f>
        <v>Lipanská "A"</v>
      </c>
      <c r="W23" s="217"/>
      <c r="X23" s="59" t="str">
        <f t="shared" ref="X23" si="80">LOOKUP(X22,$B$2:$B$50,$C$2:$C$50)</f>
        <v>Prok.Velikého</v>
      </c>
      <c r="Y23" s="127"/>
      <c r="Z23" s="129"/>
      <c r="AA23" s="125"/>
      <c r="AC23" s="239"/>
      <c r="AD23" s="240"/>
      <c r="AE23" s="207" t="str">
        <f>AD25</f>
        <v>Ovčárecká "A"</v>
      </c>
      <c r="AF23" s="142"/>
      <c r="AG23" s="208"/>
      <c r="AH23" s="141" t="str">
        <f>AD27</f>
        <v>Pečky "A"</v>
      </c>
      <c r="AI23" s="142"/>
      <c r="AJ23" s="208"/>
      <c r="AK23" s="141" t="str">
        <f>AD29</f>
        <v>Kmochova "B"</v>
      </c>
      <c r="AL23" s="142"/>
      <c r="AM23" s="208"/>
      <c r="AN23" s="141" t="str">
        <f>AD31</f>
        <v>Mnichovická "A"</v>
      </c>
      <c r="AO23" s="142"/>
      <c r="AP23" s="208"/>
      <c r="AQ23" s="141" t="str">
        <f>AD33</f>
        <v>Velim</v>
      </c>
      <c r="AR23" s="142"/>
      <c r="AS23" s="208"/>
      <c r="AT23" s="141" t="str">
        <f>AD35</f>
        <v>V.Osek "A"</v>
      </c>
      <c r="AU23" s="142"/>
      <c r="AV23" s="142"/>
      <c r="AW23" s="141" t="str">
        <f>AD37</f>
        <v>Masarykova "B"</v>
      </c>
      <c r="AX23" s="142"/>
      <c r="AY23" s="142"/>
      <c r="AZ23" s="141" t="str">
        <f>AD39</f>
        <v>Lipanská "B"</v>
      </c>
      <c r="BA23" s="142"/>
      <c r="BB23" s="142"/>
      <c r="BC23" s="141" t="str">
        <f>AD41</f>
        <v>Prokopa Velikého "B"</v>
      </c>
      <c r="BD23" s="142"/>
      <c r="BE23" s="142"/>
      <c r="BF23" s="261"/>
      <c r="BG23" s="262"/>
      <c r="BH23" s="263"/>
      <c r="BI23" s="250"/>
      <c r="BJ23" s="253"/>
      <c r="BK23" s="256"/>
      <c r="CF23" s="71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8"/>
      <c r="DS23" s="78"/>
      <c r="DT23" s="78"/>
      <c r="DU23" s="78"/>
      <c r="DV23" s="78"/>
      <c r="DW23" s="78"/>
      <c r="DX23" s="74"/>
    </row>
    <row r="24" spans="2:128" ht="22.5" customHeight="1" thickTop="1" thickBot="1" x14ac:dyDescent="0.45">
      <c r="E24" s="218" t="s">
        <v>93</v>
      </c>
      <c r="F24" s="60">
        <f t="shared" ref="F24" si="81">F22+$F$70</f>
        <v>0.46666666666666695</v>
      </c>
      <c r="G24" s="61">
        <f>G22+6</f>
        <v>67</v>
      </c>
      <c r="H24" s="62" t="s">
        <v>6</v>
      </c>
      <c r="I24" s="62" t="s">
        <v>7</v>
      </c>
      <c r="J24" s="56">
        <v>3</v>
      </c>
      <c r="K24" s="216" t="s">
        <v>8</v>
      </c>
      <c r="L24" s="57">
        <v>7</v>
      </c>
      <c r="M24" s="126">
        <v>1</v>
      </c>
      <c r="N24" s="128" t="s">
        <v>8</v>
      </c>
      <c r="O24" s="124">
        <v>5</v>
      </c>
      <c r="Q24" s="218" t="str">
        <f>E24</f>
        <v>12. KOLO</v>
      </c>
      <c r="R24" s="60">
        <f>F24</f>
        <v>0.46666666666666695</v>
      </c>
      <c r="S24" s="61">
        <f>S22+6</f>
        <v>68</v>
      </c>
      <c r="T24" s="62" t="s">
        <v>6</v>
      </c>
      <c r="U24" s="62" t="s">
        <v>7</v>
      </c>
      <c r="V24" s="56">
        <v>2</v>
      </c>
      <c r="W24" s="216" t="s">
        <v>8</v>
      </c>
      <c r="X24" s="57">
        <v>10</v>
      </c>
      <c r="Y24" s="126">
        <v>15</v>
      </c>
      <c r="Z24" s="128" t="s">
        <v>8</v>
      </c>
      <c r="AA24" s="124">
        <v>25</v>
      </c>
      <c r="AC24" s="241"/>
      <c r="AD24" s="242"/>
      <c r="AE24" s="209"/>
      <c r="AF24" s="144"/>
      <c r="AG24" s="210"/>
      <c r="AH24" s="143"/>
      <c r="AI24" s="144"/>
      <c r="AJ24" s="210"/>
      <c r="AK24" s="143"/>
      <c r="AL24" s="144"/>
      <c r="AM24" s="210"/>
      <c r="AN24" s="143"/>
      <c r="AO24" s="144"/>
      <c r="AP24" s="210"/>
      <c r="AQ24" s="143"/>
      <c r="AR24" s="144"/>
      <c r="AS24" s="210"/>
      <c r="AT24" s="143"/>
      <c r="AU24" s="144"/>
      <c r="AV24" s="144"/>
      <c r="AW24" s="143"/>
      <c r="AX24" s="144"/>
      <c r="AY24" s="144"/>
      <c r="AZ24" s="143"/>
      <c r="BA24" s="144"/>
      <c r="BB24" s="144"/>
      <c r="BC24" s="143"/>
      <c r="BD24" s="144"/>
      <c r="BE24" s="144"/>
      <c r="BF24" s="264"/>
      <c r="BG24" s="265"/>
      <c r="BH24" s="266"/>
      <c r="BI24" s="251"/>
      <c r="BJ24" s="254"/>
      <c r="BK24" s="257"/>
      <c r="CF24" s="71"/>
      <c r="CG24" s="79" t="s">
        <v>17</v>
      </c>
      <c r="CH24" s="49">
        <f t="shared" ref="CH24" si="82">CM22</f>
        <v>1</v>
      </c>
      <c r="CI24" s="80" t="s">
        <v>8</v>
      </c>
      <c r="CJ24" s="91">
        <v>1</v>
      </c>
      <c r="CK24" s="91">
        <v>2</v>
      </c>
      <c r="CL24" s="91">
        <v>3</v>
      </c>
      <c r="CM24" s="91">
        <v>4</v>
      </c>
      <c r="CN24" s="91">
        <v>5</v>
      </c>
      <c r="CO24" s="91">
        <v>6</v>
      </c>
      <c r="CP24" s="91">
        <v>7</v>
      </c>
      <c r="CQ24" s="91">
        <v>8</v>
      </c>
      <c r="CR24" s="91">
        <v>9</v>
      </c>
      <c r="CS24" s="91">
        <v>10</v>
      </c>
      <c r="CT24" s="91">
        <v>11</v>
      </c>
      <c r="CU24" s="91">
        <v>12</v>
      </c>
      <c r="CV24" s="91">
        <v>13</v>
      </c>
      <c r="CW24" s="91">
        <v>14</v>
      </c>
      <c r="CX24" s="91">
        <v>15</v>
      </c>
      <c r="CY24" s="91">
        <v>16</v>
      </c>
      <c r="CZ24" s="91">
        <v>17</v>
      </c>
      <c r="DA24" s="91">
        <v>18</v>
      </c>
      <c r="DB24" s="91">
        <v>19</v>
      </c>
      <c r="DC24" s="91">
        <v>20</v>
      </c>
      <c r="DD24" s="91">
        <v>21</v>
      </c>
      <c r="DE24" s="91">
        <v>22</v>
      </c>
      <c r="DF24" s="91">
        <v>23</v>
      </c>
      <c r="DG24" s="91">
        <v>24</v>
      </c>
      <c r="DH24" s="91">
        <v>25</v>
      </c>
      <c r="DI24" s="91">
        <v>26</v>
      </c>
      <c r="DJ24" s="91">
        <v>27</v>
      </c>
      <c r="DK24" s="91">
        <v>28</v>
      </c>
      <c r="DL24" s="91">
        <v>29</v>
      </c>
      <c r="DM24" s="91">
        <v>30</v>
      </c>
      <c r="DN24" s="91">
        <v>31</v>
      </c>
      <c r="DO24" s="91">
        <v>32</v>
      </c>
      <c r="DP24" s="91">
        <v>33</v>
      </c>
      <c r="DQ24" s="91">
        <v>34</v>
      </c>
      <c r="DR24" s="92">
        <v>35</v>
      </c>
      <c r="DS24" s="92">
        <v>36</v>
      </c>
      <c r="DT24" s="92">
        <v>37</v>
      </c>
      <c r="DU24" s="92">
        <v>38</v>
      </c>
      <c r="DV24" s="92">
        <v>39</v>
      </c>
      <c r="DW24" s="92">
        <v>40</v>
      </c>
      <c r="DX24" s="74"/>
    </row>
    <row r="25" spans="2:128" ht="22.5" customHeight="1" thickTop="1" thickBot="1" x14ac:dyDescent="0.45">
      <c r="E25" s="219"/>
      <c r="F25" s="63"/>
      <c r="G25" s="64" t="s">
        <v>11</v>
      </c>
      <c r="H25" s="65">
        <f>H23</f>
        <v>1</v>
      </c>
      <c r="I25" s="65" t="s">
        <v>15</v>
      </c>
      <c r="J25" s="95" t="str">
        <f t="shared" ref="J25" si="83">LOOKUP(J24,$B$2:$B$50,$C$2:$C$50)</f>
        <v>Pečky "A"</v>
      </c>
      <c r="K25" s="217"/>
      <c r="L25" s="59" t="str">
        <f t="shared" ref="L25" si="84">LOOKUP(L24,$B$2:$B$50,$C$2:$C$50)</f>
        <v>Mnichovická "A"</v>
      </c>
      <c r="M25" s="127"/>
      <c r="N25" s="129"/>
      <c r="O25" s="125"/>
      <c r="Q25" s="219"/>
      <c r="R25" s="63"/>
      <c r="S25" s="64" t="s">
        <v>11</v>
      </c>
      <c r="T25" s="65">
        <f>T23</f>
        <v>2</v>
      </c>
      <c r="U25" s="65" t="s">
        <v>15</v>
      </c>
      <c r="V25" s="58" t="str">
        <f t="shared" ref="V25" si="85">LOOKUP(V24,$B$2:$B$50,$C$2:$C$50)</f>
        <v>Ovčárecká "A"</v>
      </c>
      <c r="W25" s="217"/>
      <c r="X25" s="59" t="str">
        <f t="shared" ref="X25" si="86">LOOKUP(X24,$B$2:$B$50,$C$2:$C$50)</f>
        <v>Velim</v>
      </c>
      <c r="Y25" s="127"/>
      <c r="Z25" s="129"/>
      <c r="AA25" s="125"/>
      <c r="AC25" s="187">
        <v>2</v>
      </c>
      <c r="AD25" s="188" t="str">
        <f>LOOKUP(AC25,B$2:B$50,C$2:C$50)</f>
        <v>Ovčárecká "A"</v>
      </c>
      <c r="AE25" s="243"/>
      <c r="AF25" s="244"/>
      <c r="AG25" s="245"/>
      <c r="AH25" s="112">
        <f>Y47</f>
        <v>5</v>
      </c>
      <c r="AI25" s="113" t="s">
        <v>8</v>
      </c>
      <c r="AJ25" s="114">
        <f>AA47</f>
        <v>1</v>
      </c>
      <c r="AK25" s="112">
        <f>M28</f>
        <v>18</v>
      </c>
      <c r="AL25" s="113" t="s">
        <v>8</v>
      </c>
      <c r="AM25" s="114">
        <f>O28</f>
        <v>19</v>
      </c>
      <c r="AN25" s="112">
        <f>Y43</f>
        <v>12</v>
      </c>
      <c r="AO25" s="113" t="s">
        <v>8</v>
      </c>
      <c r="AP25" s="114">
        <f>AA43</f>
        <v>25</v>
      </c>
      <c r="AQ25" s="112">
        <f>Y24</f>
        <v>15</v>
      </c>
      <c r="AR25" s="113" t="s">
        <v>8</v>
      </c>
      <c r="AS25" s="114">
        <f>AA24</f>
        <v>25</v>
      </c>
      <c r="AT25" s="112">
        <f>M4</f>
        <v>25</v>
      </c>
      <c r="AU25" s="113" t="s">
        <v>8</v>
      </c>
      <c r="AV25" s="113">
        <f>O4</f>
        <v>18</v>
      </c>
      <c r="AW25" s="112">
        <f>M55</f>
        <v>13</v>
      </c>
      <c r="AX25" s="113" t="s">
        <v>8</v>
      </c>
      <c r="AY25" s="113">
        <f>O55</f>
        <v>24</v>
      </c>
      <c r="AZ25" s="112">
        <f>M2</f>
        <v>15</v>
      </c>
      <c r="BA25" s="113" t="s">
        <v>8</v>
      </c>
      <c r="BB25" s="113">
        <f>O2</f>
        <v>17</v>
      </c>
      <c r="BC25" s="112">
        <f>Y51</f>
        <v>10</v>
      </c>
      <c r="BD25" s="113" t="s">
        <v>8</v>
      </c>
      <c r="BE25" s="113">
        <f>AA51</f>
        <v>27</v>
      </c>
      <c r="BF25" s="201">
        <f>AE25+AH25+AK25+AN25+AT25+AQ25+AW25+AZ25+BC25</f>
        <v>113</v>
      </c>
      <c r="BG25" s="203" t="s">
        <v>8</v>
      </c>
      <c r="BH25" s="204">
        <f>AG25+AJ25+AM25+AP25+AV25+AS25+AY25+BB25+BE25</f>
        <v>156</v>
      </c>
      <c r="BI25" s="157">
        <f>IF(BF25=0,0,BF25/BH25)</f>
        <v>0.72435897435897434</v>
      </c>
      <c r="BJ25" s="161">
        <f>BM25+BN25+BO25+BP25+BQ25+BR25+BS25+BT25+BU25+(BI25/100)</f>
        <v>10.00724358974359</v>
      </c>
      <c r="BK25" s="123">
        <f>IF(BJ25=0,"",RANK(BJ25,BJ$25:BJ$42))</f>
        <v>8</v>
      </c>
      <c r="BM25" s="6">
        <f>IF(AE25&gt;AG25,2,IF(AE25=AG25,0,1))</f>
        <v>0</v>
      </c>
      <c r="BN25" s="6">
        <f>IF(AH25&gt;AJ25,2,IF(AH25=AJ25,0,1))</f>
        <v>2</v>
      </c>
      <c r="BO25" s="6">
        <f>IF(AK25&gt;AM25,2,IF(AK25=AM25,0,1))</f>
        <v>1</v>
      </c>
      <c r="BP25" s="6">
        <f>IF(AN25&gt;AP25,2,IF(AN25=AP25,0,1))</f>
        <v>1</v>
      </c>
      <c r="BQ25" s="6">
        <f>IF(AQ25&gt;AS25,2,IF(AQ25=AS25,0,1))</f>
        <v>1</v>
      </c>
      <c r="BR25" s="6">
        <f>IF(AT25&gt;AV25,2,IF(AT25=AV25,0,1))</f>
        <v>2</v>
      </c>
      <c r="BS25" s="6">
        <f>IF(AW25&gt;AY25,2,IF(AW25=AY25,0,1))</f>
        <v>1</v>
      </c>
      <c r="BT25" s="13">
        <f>IF(AZ25&gt;BB25,2,IF(AZ25=BB25,0,1))</f>
        <v>1</v>
      </c>
      <c r="BU25" s="13">
        <f>IF(BC25&gt;BE25,2,IF(BC25=BE25,0,1))</f>
        <v>1</v>
      </c>
      <c r="CF25" s="71"/>
      <c r="CG25" s="81"/>
      <c r="CH25" s="82"/>
      <c r="CI25" s="83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5"/>
      <c r="DS25" s="85"/>
      <c r="DT25" s="85"/>
      <c r="DU25" s="85"/>
      <c r="DV25" s="85"/>
      <c r="DW25" s="85"/>
      <c r="DX25" s="74"/>
    </row>
    <row r="26" spans="2:128" ht="22.5" customHeight="1" thickTop="1" thickBot="1" x14ac:dyDescent="0.45">
      <c r="E26" s="218" t="s">
        <v>94</v>
      </c>
      <c r="F26" s="60">
        <f t="shared" ref="F26" si="87">F24+$F$70</f>
        <v>0.47500000000000031</v>
      </c>
      <c r="G26" s="61">
        <f>G24+6</f>
        <v>73</v>
      </c>
      <c r="H26" s="62" t="s">
        <v>6</v>
      </c>
      <c r="I26" s="62" t="s">
        <v>7</v>
      </c>
      <c r="J26" s="56">
        <v>9</v>
      </c>
      <c r="K26" s="216" t="s">
        <v>8</v>
      </c>
      <c r="L26" s="57">
        <v>16</v>
      </c>
      <c r="M26" s="126">
        <v>14</v>
      </c>
      <c r="N26" s="128" t="s">
        <v>8</v>
      </c>
      <c r="O26" s="124">
        <v>19</v>
      </c>
      <c r="Q26" s="218" t="str">
        <f>E26</f>
        <v>13. KOLO</v>
      </c>
      <c r="R26" s="60">
        <f>F26</f>
        <v>0.47500000000000031</v>
      </c>
      <c r="S26" s="61">
        <f>S24+6</f>
        <v>74</v>
      </c>
      <c r="T26" s="62" t="s">
        <v>6</v>
      </c>
      <c r="U26" s="62" t="s">
        <v>7</v>
      </c>
      <c r="V26" s="56">
        <v>4</v>
      </c>
      <c r="W26" s="216" t="s">
        <v>8</v>
      </c>
      <c r="X26" s="57">
        <v>8</v>
      </c>
      <c r="Y26" s="126">
        <v>19</v>
      </c>
      <c r="Z26" s="128" t="s">
        <v>8</v>
      </c>
      <c r="AA26" s="124">
        <v>16</v>
      </c>
      <c r="AC26" s="145"/>
      <c r="AD26" s="146"/>
      <c r="AE26" s="246"/>
      <c r="AF26" s="247"/>
      <c r="AG26" s="248"/>
      <c r="AH26" s="110"/>
      <c r="AI26" s="106"/>
      <c r="AJ26" s="111"/>
      <c r="AK26" s="115"/>
      <c r="AL26" s="116"/>
      <c r="AM26" s="117"/>
      <c r="AN26" s="115"/>
      <c r="AO26" s="116"/>
      <c r="AP26" s="117"/>
      <c r="AQ26" s="115"/>
      <c r="AR26" s="116"/>
      <c r="AS26" s="117"/>
      <c r="AT26" s="115"/>
      <c r="AU26" s="116"/>
      <c r="AV26" s="116"/>
      <c r="AW26" s="115"/>
      <c r="AX26" s="116"/>
      <c r="AY26" s="116"/>
      <c r="AZ26" s="115"/>
      <c r="BA26" s="116"/>
      <c r="BB26" s="116"/>
      <c r="BC26" s="115"/>
      <c r="BD26" s="116"/>
      <c r="BE26" s="116"/>
      <c r="BF26" s="202"/>
      <c r="BG26" s="184"/>
      <c r="BH26" s="205"/>
      <c r="BI26" s="158"/>
      <c r="BJ26" s="162"/>
      <c r="BK26" s="108"/>
      <c r="BM26" s="6"/>
      <c r="BN26" s="6"/>
      <c r="BO26" s="6"/>
      <c r="BP26" s="6"/>
      <c r="BQ26" s="6"/>
      <c r="BR26" s="6"/>
      <c r="BS26" s="6"/>
      <c r="BT26" s="13"/>
      <c r="BU26" s="13"/>
      <c r="CF26" s="71"/>
      <c r="CG26" s="86" t="s">
        <v>17</v>
      </c>
      <c r="CH26" s="48">
        <f t="shared" ref="CH26" si="88">DI22</f>
        <v>16</v>
      </c>
      <c r="CI26" s="87" t="s">
        <v>8</v>
      </c>
      <c r="CJ26" s="91">
        <v>1</v>
      </c>
      <c r="CK26" s="91">
        <v>2</v>
      </c>
      <c r="CL26" s="91">
        <v>3</v>
      </c>
      <c r="CM26" s="91">
        <v>4</v>
      </c>
      <c r="CN26" s="91">
        <v>5</v>
      </c>
      <c r="CO26" s="91">
        <v>6</v>
      </c>
      <c r="CP26" s="91">
        <v>7</v>
      </c>
      <c r="CQ26" s="91">
        <v>8</v>
      </c>
      <c r="CR26" s="91">
        <v>9</v>
      </c>
      <c r="CS26" s="91">
        <v>10</v>
      </c>
      <c r="CT26" s="91">
        <v>11</v>
      </c>
      <c r="CU26" s="91">
        <v>12</v>
      </c>
      <c r="CV26" s="91">
        <v>13</v>
      </c>
      <c r="CW26" s="91">
        <v>14</v>
      </c>
      <c r="CX26" s="91">
        <v>15</v>
      </c>
      <c r="CY26" s="91">
        <v>16</v>
      </c>
      <c r="CZ26" s="91">
        <v>17</v>
      </c>
      <c r="DA26" s="91">
        <v>18</v>
      </c>
      <c r="DB26" s="91">
        <v>19</v>
      </c>
      <c r="DC26" s="91">
        <v>20</v>
      </c>
      <c r="DD26" s="91">
        <v>21</v>
      </c>
      <c r="DE26" s="91">
        <v>22</v>
      </c>
      <c r="DF26" s="91">
        <v>23</v>
      </c>
      <c r="DG26" s="91">
        <v>24</v>
      </c>
      <c r="DH26" s="91">
        <v>25</v>
      </c>
      <c r="DI26" s="91">
        <v>26</v>
      </c>
      <c r="DJ26" s="91">
        <v>27</v>
      </c>
      <c r="DK26" s="91">
        <v>28</v>
      </c>
      <c r="DL26" s="91">
        <v>29</v>
      </c>
      <c r="DM26" s="91">
        <v>30</v>
      </c>
      <c r="DN26" s="91">
        <v>31</v>
      </c>
      <c r="DO26" s="91">
        <v>32</v>
      </c>
      <c r="DP26" s="91">
        <v>33</v>
      </c>
      <c r="DQ26" s="91">
        <v>34</v>
      </c>
      <c r="DR26" s="92">
        <v>35</v>
      </c>
      <c r="DS26" s="92">
        <v>36</v>
      </c>
      <c r="DT26" s="92">
        <v>37</v>
      </c>
      <c r="DU26" s="92">
        <v>38</v>
      </c>
      <c r="DV26" s="92">
        <v>39</v>
      </c>
      <c r="DW26" s="92">
        <v>40</v>
      </c>
      <c r="DX26" s="74"/>
    </row>
    <row r="27" spans="2:128" ht="22.5" customHeight="1" thickTop="1" thickBot="1" x14ac:dyDescent="0.45">
      <c r="D27" s="12"/>
      <c r="E27" s="219"/>
      <c r="F27" s="63"/>
      <c r="G27" s="64" t="s">
        <v>11</v>
      </c>
      <c r="H27" s="65">
        <f>H25</f>
        <v>1</v>
      </c>
      <c r="I27" s="65" t="s">
        <v>0</v>
      </c>
      <c r="J27" s="58" t="str">
        <f t="shared" ref="J27" si="89">LOOKUP(J26,$B$2:$B$50,$C$2:$C$50)</f>
        <v>Prok.Velikého</v>
      </c>
      <c r="K27" s="217"/>
      <c r="L27" s="59" t="str">
        <f t="shared" ref="L27" si="90">LOOKUP(L26,$B$2:$B$50,$C$2:$C$50)</f>
        <v>V.Osek "B"</v>
      </c>
      <c r="M27" s="127"/>
      <c r="N27" s="129"/>
      <c r="O27" s="125"/>
      <c r="Q27" s="219"/>
      <c r="R27" s="63"/>
      <c r="S27" s="64" t="s">
        <v>11</v>
      </c>
      <c r="T27" s="65">
        <f>T25</f>
        <v>2</v>
      </c>
      <c r="U27" s="65" t="s">
        <v>0</v>
      </c>
      <c r="V27" s="58" t="str">
        <f t="shared" ref="V27" si="91">LOOKUP(V26,$B$2:$B$50,$C$2:$C$50)</f>
        <v>Masarykova "A"</v>
      </c>
      <c r="W27" s="217"/>
      <c r="X27" s="59" t="str">
        <f t="shared" ref="X27" si="92">LOOKUP(X26,$B$2:$B$50,$C$2:$C$50)</f>
        <v>Mnichovická "B"</v>
      </c>
      <c r="Y27" s="127"/>
      <c r="Z27" s="129"/>
      <c r="AA27" s="125"/>
      <c r="AC27" s="131">
        <v>3</v>
      </c>
      <c r="AD27" s="267" t="str">
        <f>LOOKUP(AC27,B$2:B$50,C$2:C$50)</f>
        <v>Pečky "A"</v>
      </c>
      <c r="AE27" s="98">
        <f>AJ25</f>
        <v>1</v>
      </c>
      <c r="AF27" s="100" t="s">
        <v>8</v>
      </c>
      <c r="AG27" s="100">
        <f>AH25</f>
        <v>5</v>
      </c>
      <c r="AH27" s="268"/>
      <c r="AI27" s="247"/>
      <c r="AJ27" s="248"/>
      <c r="AK27" s="110">
        <f>M8</f>
        <v>1</v>
      </c>
      <c r="AL27" s="106" t="s">
        <v>8</v>
      </c>
      <c r="AM27" s="111">
        <f>O8</f>
        <v>5</v>
      </c>
      <c r="AN27" s="110">
        <f>M24</f>
        <v>1</v>
      </c>
      <c r="AO27" s="106" t="s">
        <v>8</v>
      </c>
      <c r="AP27" s="111">
        <f>O24</f>
        <v>5</v>
      </c>
      <c r="AQ27" s="110">
        <f>Y39</f>
        <v>1</v>
      </c>
      <c r="AR27" s="106" t="s">
        <v>8</v>
      </c>
      <c r="AS27" s="111">
        <f>AA39</f>
        <v>5</v>
      </c>
      <c r="AT27" s="110">
        <f>Y20</f>
        <v>1</v>
      </c>
      <c r="AU27" s="106" t="s">
        <v>8</v>
      </c>
      <c r="AV27" s="106">
        <f>AA20</f>
        <v>5</v>
      </c>
      <c r="AW27" s="110">
        <f>Y2</f>
        <v>1</v>
      </c>
      <c r="AX27" s="106" t="s">
        <v>8</v>
      </c>
      <c r="AY27" s="106">
        <f>AA2</f>
        <v>5</v>
      </c>
      <c r="AZ27" s="110">
        <f>M51</f>
        <v>1</v>
      </c>
      <c r="BA27" s="106" t="s">
        <v>8</v>
      </c>
      <c r="BB27" s="106">
        <f>O51</f>
        <v>5</v>
      </c>
      <c r="BC27" s="110">
        <f>M32</f>
        <v>1</v>
      </c>
      <c r="BD27" s="106" t="s">
        <v>8</v>
      </c>
      <c r="BE27" s="106">
        <f>O32</f>
        <v>5</v>
      </c>
      <c r="BF27" s="151">
        <f t="shared" ref="BF27" si="93">AE27+AH27+AK27+AN27+AT27+AQ27+AW27+AZ27+BC27</f>
        <v>8</v>
      </c>
      <c r="BG27" s="153" t="s">
        <v>8</v>
      </c>
      <c r="BH27" s="155">
        <f t="shared" ref="BH27" si="94">AG27+AJ27+AM27+AP27+AV27+AS27+AY27+BB27+BE27</f>
        <v>40</v>
      </c>
      <c r="BI27" s="157">
        <f t="shared" ref="BI27" si="95">IF(BF27=0,0,BF27/BH27)</f>
        <v>0.2</v>
      </c>
      <c r="BJ27" s="161">
        <f t="shared" ref="BJ27" si="96">BM27+BN27+BO27+BP27+BQ27+BR27+BS27+BT27+BU27+(BI27/100)</f>
        <v>8.0020000000000007</v>
      </c>
      <c r="BK27" s="96">
        <f t="shared" ref="BK27" si="97">IF(BJ27=0,"",RANK(BJ27,BJ$25:BJ$42))</f>
        <v>9</v>
      </c>
      <c r="BM27" s="6">
        <f>IF(AE27&gt;AG27,2,IF(AE27=AG27,0,1))</f>
        <v>1</v>
      </c>
      <c r="BN27" s="6">
        <f>IF(AH27&gt;AJ27,2,IF(AH27=AJ27,0,1))</f>
        <v>0</v>
      </c>
      <c r="BO27" s="6">
        <f>IF(AK27&gt;AM27,2,IF(AK27=AM27,0,1))</f>
        <v>1</v>
      </c>
      <c r="BP27" s="6">
        <f>IF(AN27&gt;AP27,2,IF(AN27=AP27,0,1))</f>
        <v>1</v>
      </c>
      <c r="BQ27" s="6">
        <f>IF(AQ27&gt;AS27,2,IF(AQ27=AS27,0,1))</f>
        <v>1</v>
      </c>
      <c r="BR27" s="6">
        <f>IF(AT27&gt;AV27,2,IF(AT27=AV27,0,1))</f>
        <v>1</v>
      </c>
      <c r="BS27" s="6">
        <f>IF(AW27&gt;AY27,2,IF(AW27=AY27,0,1))</f>
        <v>1</v>
      </c>
      <c r="BT27" s="13">
        <f>IF(AZ27&gt;BB27,2,IF(AZ27=BB27,0,1))</f>
        <v>1</v>
      </c>
      <c r="BU27" s="13">
        <f t="shared" ref="BU27" si="98">IF(BC27&gt;BE27,2,IF(BC27=BE27,0,1))</f>
        <v>1</v>
      </c>
      <c r="CF27" s="88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90"/>
    </row>
    <row r="28" spans="2:128" ht="22.5" customHeight="1" thickTop="1" thickBot="1" x14ac:dyDescent="0.4">
      <c r="D28" s="1"/>
      <c r="E28" s="218" t="s">
        <v>95</v>
      </c>
      <c r="F28" s="60">
        <f t="shared" ref="F28" si="99">F26+$F$70</f>
        <v>0.48333333333333367</v>
      </c>
      <c r="G28" s="61">
        <f>G26+6</f>
        <v>79</v>
      </c>
      <c r="H28" s="62" t="s">
        <v>6</v>
      </c>
      <c r="I28" s="62" t="s">
        <v>7</v>
      </c>
      <c r="J28" s="56">
        <v>2</v>
      </c>
      <c r="K28" s="216" t="s">
        <v>8</v>
      </c>
      <c r="L28" s="57">
        <v>6</v>
      </c>
      <c r="M28" s="126">
        <v>18</v>
      </c>
      <c r="N28" s="128" t="s">
        <v>8</v>
      </c>
      <c r="O28" s="124">
        <v>19</v>
      </c>
      <c r="Q28" s="218" t="str">
        <f>E28</f>
        <v>14. KOLO</v>
      </c>
      <c r="R28" s="60">
        <f>F28</f>
        <v>0.48333333333333367</v>
      </c>
      <c r="S28" s="61">
        <f>S26+6</f>
        <v>80</v>
      </c>
      <c r="T28" s="62" t="s">
        <v>6</v>
      </c>
      <c r="U28" s="62" t="s">
        <v>7</v>
      </c>
      <c r="V28" s="56">
        <v>7</v>
      </c>
      <c r="W28" s="216" t="s">
        <v>8</v>
      </c>
      <c r="X28" s="57">
        <v>17</v>
      </c>
      <c r="Y28" s="126">
        <v>9</v>
      </c>
      <c r="Z28" s="128" t="s">
        <v>8</v>
      </c>
      <c r="AA28" s="124">
        <v>26</v>
      </c>
      <c r="AC28" s="145"/>
      <c r="AD28" s="267"/>
      <c r="AE28" s="98"/>
      <c r="AF28" s="100"/>
      <c r="AG28" s="100"/>
      <c r="AH28" s="268"/>
      <c r="AI28" s="247"/>
      <c r="AJ28" s="248"/>
      <c r="AK28" s="110"/>
      <c r="AL28" s="106"/>
      <c r="AM28" s="111"/>
      <c r="AN28" s="110"/>
      <c r="AO28" s="106"/>
      <c r="AP28" s="111"/>
      <c r="AQ28" s="110"/>
      <c r="AR28" s="106"/>
      <c r="AS28" s="111"/>
      <c r="AT28" s="110"/>
      <c r="AU28" s="106"/>
      <c r="AV28" s="106"/>
      <c r="AW28" s="110"/>
      <c r="AX28" s="106"/>
      <c r="AY28" s="106"/>
      <c r="AZ28" s="110"/>
      <c r="BA28" s="106"/>
      <c r="BB28" s="106"/>
      <c r="BC28" s="110"/>
      <c r="BD28" s="106"/>
      <c r="BE28" s="106"/>
      <c r="BF28" s="152"/>
      <c r="BG28" s="184"/>
      <c r="BH28" s="156"/>
      <c r="BI28" s="158"/>
      <c r="BJ28" s="162"/>
      <c r="BK28" s="108"/>
      <c r="BM28" s="6"/>
      <c r="BN28" s="6"/>
      <c r="BO28" s="6"/>
      <c r="BP28" s="6"/>
      <c r="BQ28" s="6"/>
      <c r="BR28" s="6"/>
      <c r="BS28" s="6"/>
      <c r="BT28" s="13"/>
      <c r="BU28" s="13"/>
      <c r="CF28" s="163">
        <f t="shared" ref="CF28" si="100">BX29</f>
        <v>0.40000000000000008</v>
      </c>
      <c r="CG28" s="164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9"/>
      <c r="DU28" s="69" t="s">
        <v>31</v>
      </c>
      <c r="DV28" s="68"/>
      <c r="DW28" s="69" t="str">
        <f t="shared" ref="DW28" si="101">CA30</f>
        <v>B</v>
      </c>
      <c r="DX28" s="70"/>
    </row>
    <row r="29" spans="2:128" ht="22.5" customHeight="1" thickTop="1" thickBot="1" x14ac:dyDescent="0.45">
      <c r="D29" s="12"/>
      <c r="E29" s="219"/>
      <c r="F29" s="63"/>
      <c r="G29" s="64" t="s">
        <v>11</v>
      </c>
      <c r="H29" s="65">
        <f>H27</f>
        <v>1</v>
      </c>
      <c r="I29" s="65" t="s">
        <v>15</v>
      </c>
      <c r="J29" s="58" t="str">
        <f t="shared" ref="J29" si="102">LOOKUP(J28,$B$2:$B$50,$C$2:$C$50)</f>
        <v>Ovčárecká "A"</v>
      </c>
      <c r="K29" s="217"/>
      <c r="L29" s="59" t="str">
        <f t="shared" ref="L29" si="103">LOOKUP(L28,$B$2:$B$50,$C$2:$C$50)</f>
        <v>Kmochova "B"</v>
      </c>
      <c r="M29" s="127"/>
      <c r="N29" s="129"/>
      <c r="O29" s="125"/>
      <c r="Q29" s="219"/>
      <c r="R29" s="63"/>
      <c r="S29" s="64" t="s">
        <v>11</v>
      </c>
      <c r="T29" s="65">
        <f>T27</f>
        <v>2</v>
      </c>
      <c r="U29" s="65" t="s">
        <v>15</v>
      </c>
      <c r="V29" s="58" t="str">
        <f t="shared" ref="V29" si="104">LOOKUP(V28,$B$2:$B$50,$C$2:$C$50)</f>
        <v>Mnichovická "A"</v>
      </c>
      <c r="W29" s="217"/>
      <c r="X29" s="59" t="str">
        <f>AD41</f>
        <v>Prokopa Velikého "B"</v>
      </c>
      <c r="Y29" s="127"/>
      <c r="Z29" s="129"/>
      <c r="AA29" s="125"/>
      <c r="AC29" s="131">
        <v>6</v>
      </c>
      <c r="AD29" s="146" t="str">
        <f>LOOKUP(AC29,B$2:B$50,C$2:C$50)</f>
        <v>Kmochova "B"</v>
      </c>
      <c r="AE29" s="98">
        <f>AM25</f>
        <v>19</v>
      </c>
      <c r="AF29" s="100" t="s">
        <v>8</v>
      </c>
      <c r="AG29" s="100">
        <f>AK25</f>
        <v>18</v>
      </c>
      <c r="AH29" s="102">
        <f>AM27</f>
        <v>5</v>
      </c>
      <c r="AI29" s="100" t="s">
        <v>8</v>
      </c>
      <c r="AJ29" s="104">
        <f>AK27</f>
        <v>1</v>
      </c>
      <c r="AK29" s="269"/>
      <c r="AL29" s="269"/>
      <c r="AM29" s="270"/>
      <c r="AN29" s="110">
        <f>M39</f>
        <v>19</v>
      </c>
      <c r="AO29" s="106" t="s">
        <v>8</v>
      </c>
      <c r="AP29" s="111">
        <f>O39</f>
        <v>18</v>
      </c>
      <c r="AQ29" s="110">
        <f>M20</f>
        <v>13</v>
      </c>
      <c r="AR29" s="106" t="s">
        <v>8</v>
      </c>
      <c r="AS29" s="111">
        <f>O20</f>
        <v>26</v>
      </c>
      <c r="AT29" s="110">
        <f>M37</f>
        <v>14</v>
      </c>
      <c r="AU29" s="106" t="s">
        <v>8</v>
      </c>
      <c r="AV29" s="106">
        <f>O37</f>
        <v>21</v>
      </c>
      <c r="AW29" s="110">
        <f>Y16</f>
        <v>18</v>
      </c>
      <c r="AX29" s="106" t="s">
        <v>8</v>
      </c>
      <c r="AY29" s="106">
        <f>AA16</f>
        <v>20</v>
      </c>
      <c r="AZ29" s="110">
        <f>Y32</f>
        <v>14</v>
      </c>
      <c r="BA29" s="106" t="s">
        <v>8</v>
      </c>
      <c r="BB29" s="106">
        <f>AA32</f>
        <v>18</v>
      </c>
      <c r="BC29" s="110">
        <f>M47</f>
        <v>17</v>
      </c>
      <c r="BD29" s="106" t="s">
        <v>8</v>
      </c>
      <c r="BE29" s="106">
        <f>O47</f>
        <v>20</v>
      </c>
      <c r="BF29" s="151">
        <f t="shared" ref="BF29" si="105">AE29+AH29+AK29+AN29+AT29+AQ29+AW29+AZ29+BC29</f>
        <v>119</v>
      </c>
      <c r="BG29" s="153" t="s">
        <v>8</v>
      </c>
      <c r="BH29" s="155">
        <f t="shared" ref="BH29" si="106">AG29+AJ29+AM29+AP29+AV29+AS29+AY29+BB29+BE29</f>
        <v>142</v>
      </c>
      <c r="BI29" s="157">
        <f t="shared" ref="BI29" si="107">IF(BF29=0,0,BF29/BH29)</f>
        <v>0.8380281690140845</v>
      </c>
      <c r="BJ29" s="161">
        <f t="shared" ref="BJ29" si="108">BM29+BN29+BO29+BP29+BQ29+BR29+BS29+BT29+BU29+(BI29/100)</f>
        <v>11.00838028169014</v>
      </c>
      <c r="BK29" s="96">
        <f t="shared" ref="BK29" si="109">IF(BJ29=0,"",RANK(BJ29,BJ$25:BJ$42))</f>
        <v>6</v>
      </c>
      <c r="BM29" s="6">
        <f>IF(AE29&gt;AG29,2,IF(AE29=AG29,0,1))</f>
        <v>2</v>
      </c>
      <c r="BN29" s="6">
        <f>IF(AH29&gt;AJ29,2,IF(AH29=AJ29,0,1))</f>
        <v>2</v>
      </c>
      <c r="BO29" s="6">
        <f>IF(AK29&gt;AM29,2,IF(AK29=AM29,0,1))</f>
        <v>0</v>
      </c>
      <c r="BP29" s="6">
        <f>IF(AN29&gt;AP29,2,IF(AN29=AP29,0,1))</f>
        <v>2</v>
      </c>
      <c r="BQ29" s="6">
        <f>IF(AQ29&gt;AS29,2,IF(AQ29=AS29,0,1))</f>
        <v>1</v>
      </c>
      <c r="BR29" s="6">
        <f>IF(AT29&gt;AV29,2,IF(AT29=AV29,0,1))</f>
        <v>1</v>
      </c>
      <c r="BS29" s="6">
        <f>IF(AW29&gt;AY29,2,IF(AW29=AY29,0,1))</f>
        <v>1</v>
      </c>
      <c r="BT29" s="13">
        <f>IF(AZ29&gt;BB29,2,IF(AZ29=BB29,0,1))</f>
        <v>1</v>
      </c>
      <c r="BU29" s="13">
        <f t="shared" ref="BU29" si="110">IF(BC29&gt;BE29,2,IF(BC29=BE29,0,1))</f>
        <v>1</v>
      </c>
      <c r="BW29" t="str">
        <f t="shared" ref="BW29:CD30" si="111">E8</f>
        <v>4. KOLO</v>
      </c>
      <c r="BX29">
        <f t="shared" si="111"/>
        <v>0.40000000000000008</v>
      </c>
      <c r="BY29">
        <f t="shared" si="111"/>
        <v>19</v>
      </c>
      <c r="BZ29" t="str">
        <f t="shared" si="111"/>
        <v>HŘIŠTĚ</v>
      </c>
      <c r="CA29" t="str">
        <f t="shared" si="111"/>
        <v>skupina</v>
      </c>
      <c r="CB29">
        <f t="shared" si="111"/>
        <v>3</v>
      </c>
      <c r="CC29" t="str">
        <f t="shared" si="111"/>
        <v>:</v>
      </c>
      <c r="CD29">
        <f t="shared" si="111"/>
        <v>6</v>
      </c>
      <c r="CF29" s="71"/>
      <c r="CG29" s="165" t="str">
        <f t="shared" ref="CG29" si="112">BW29</f>
        <v>4. KOLO</v>
      </c>
      <c r="CH29" s="165"/>
      <c r="CI29" s="165"/>
      <c r="CJ29" s="165"/>
      <c r="CK29" s="72"/>
      <c r="CL29" s="169"/>
      <c r="CM29" s="169"/>
      <c r="CN29" s="72"/>
      <c r="CO29" s="72"/>
      <c r="CP29" s="72"/>
      <c r="CQ29" s="72"/>
      <c r="CR29" s="72"/>
      <c r="CS29" s="72"/>
      <c r="CT29" s="72"/>
      <c r="CU29" s="72"/>
      <c r="CV29" s="72"/>
      <c r="CW29" s="170">
        <f t="shared" ref="CW29" si="113">BY29</f>
        <v>19</v>
      </c>
      <c r="CX29" s="170"/>
      <c r="CY29" s="170"/>
      <c r="CZ29" s="170"/>
      <c r="DA29" s="170"/>
      <c r="DB29" s="166" t="s">
        <v>9</v>
      </c>
      <c r="DC29" s="166"/>
      <c r="DD29" s="166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3"/>
      <c r="DS29" s="167" t="s">
        <v>10</v>
      </c>
      <c r="DT29" s="167"/>
      <c r="DU29" s="167"/>
      <c r="DV29" s="168">
        <f t="shared" ref="DV29" si="114">BZ30</f>
        <v>1</v>
      </c>
      <c r="DW29" s="168"/>
      <c r="DX29" s="74"/>
    </row>
    <row r="30" spans="2:128" ht="22.5" customHeight="1" thickTop="1" thickBot="1" x14ac:dyDescent="0.4">
      <c r="D30" s="1"/>
      <c r="E30" s="218" t="s">
        <v>96</v>
      </c>
      <c r="F30" s="60">
        <v>0.49305555555555558</v>
      </c>
      <c r="G30" s="61">
        <f>G28+6</f>
        <v>85</v>
      </c>
      <c r="H30" s="62" t="s">
        <v>6</v>
      </c>
      <c r="I30" s="62" t="s">
        <v>7</v>
      </c>
      <c r="J30" s="56">
        <v>1</v>
      </c>
      <c r="K30" s="216" t="s">
        <v>8</v>
      </c>
      <c r="L30" s="57">
        <v>4</v>
      </c>
      <c r="M30" s="126">
        <v>21</v>
      </c>
      <c r="N30" s="128" t="s">
        <v>8</v>
      </c>
      <c r="O30" s="124">
        <v>13</v>
      </c>
      <c r="Q30" s="218" t="str">
        <f>E30</f>
        <v>15. KOLO</v>
      </c>
      <c r="R30" s="60">
        <f>F30</f>
        <v>0.49305555555555558</v>
      </c>
      <c r="S30" s="61">
        <f>S28+6</f>
        <v>86</v>
      </c>
      <c r="T30" s="62" t="s">
        <v>6</v>
      </c>
      <c r="U30" s="62" t="s">
        <v>7</v>
      </c>
      <c r="V30" s="56">
        <v>5</v>
      </c>
      <c r="W30" s="216" t="s">
        <v>8</v>
      </c>
      <c r="X30" s="57">
        <v>16</v>
      </c>
      <c r="Y30" s="126">
        <v>16</v>
      </c>
      <c r="Z30" s="128" t="s">
        <v>8</v>
      </c>
      <c r="AA30" s="124">
        <v>17</v>
      </c>
      <c r="AC30" s="145"/>
      <c r="AD30" s="146"/>
      <c r="AE30" s="98"/>
      <c r="AF30" s="100"/>
      <c r="AG30" s="100"/>
      <c r="AH30" s="102"/>
      <c r="AI30" s="100"/>
      <c r="AJ30" s="104"/>
      <c r="AK30" s="247"/>
      <c r="AL30" s="247"/>
      <c r="AM30" s="248"/>
      <c r="AN30" s="110"/>
      <c r="AO30" s="106"/>
      <c r="AP30" s="111"/>
      <c r="AQ30" s="110"/>
      <c r="AR30" s="106"/>
      <c r="AS30" s="111"/>
      <c r="AT30" s="110"/>
      <c r="AU30" s="106"/>
      <c r="AV30" s="106"/>
      <c r="AW30" s="110"/>
      <c r="AX30" s="106"/>
      <c r="AY30" s="106"/>
      <c r="AZ30" s="110"/>
      <c r="BA30" s="106"/>
      <c r="BB30" s="106"/>
      <c r="BC30" s="110"/>
      <c r="BD30" s="106"/>
      <c r="BE30" s="106"/>
      <c r="BF30" s="152"/>
      <c r="BG30" s="154"/>
      <c r="BH30" s="156"/>
      <c r="BI30" s="158"/>
      <c r="BJ30" s="162"/>
      <c r="BK30" s="108"/>
      <c r="BM30" s="6"/>
      <c r="BN30" s="6"/>
      <c r="BO30" s="6"/>
      <c r="BP30" s="6"/>
      <c r="BQ30" s="6"/>
      <c r="BR30" s="6"/>
      <c r="BS30" s="6"/>
      <c r="BT30" s="13"/>
      <c r="BU30" s="13"/>
      <c r="BW30">
        <f t="shared" si="111"/>
        <v>0</v>
      </c>
      <c r="BX30">
        <f t="shared" si="111"/>
        <v>0</v>
      </c>
      <c r="BY30" t="str">
        <f t="shared" si="111"/>
        <v>zápas</v>
      </c>
      <c r="BZ30">
        <f t="shared" si="111"/>
        <v>1</v>
      </c>
      <c r="CA30" t="str">
        <f t="shared" si="111"/>
        <v>B</v>
      </c>
      <c r="CB30" t="str">
        <f t="shared" si="111"/>
        <v>Pečky "A"</v>
      </c>
      <c r="CC30">
        <f t="shared" si="111"/>
        <v>0</v>
      </c>
      <c r="CD30" t="str">
        <f t="shared" si="111"/>
        <v>Kmochova "B"</v>
      </c>
      <c r="CF30" s="71"/>
      <c r="CG30" s="165"/>
      <c r="CH30" s="165"/>
      <c r="CI30" s="165"/>
      <c r="CJ30" s="165"/>
      <c r="CK30" s="72"/>
      <c r="CL30" s="169"/>
      <c r="CM30" s="169"/>
      <c r="CN30" s="72"/>
      <c r="CO30" s="72"/>
      <c r="CP30" s="72"/>
      <c r="CQ30" s="72"/>
      <c r="CR30" s="72"/>
      <c r="CS30" s="72"/>
      <c r="CT30" s="72"/>
      <c r="CU30" s="72"/>
      <c r="CV30" s="72"/>
      <c r="CW30" s="170"/>
      <c r="CX30" s="170"/>
      <c r="CY30" s="170"/>
      <c r="CZ30" s="170"/>
      <c r="DA30" s="170"/>
      <c r="DB30" s="166"/>
      <c r="DC30" s="166"/>
      <c r="DD30" s="166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3"/>
      <c r="DS30" s="167"/>
      <c r="DT30" s="167"/>
      <c r="DU30" s="167"/>
      <c r="DV30" s="168"/>
      <c r="DW30" s="168"/>
      <c r="DX30" s="74"/>
    </row>
    <row r="31" spans="2:128" ht="22.5" customHeight="1" thickTop="1" thickBot="1" x14ac:dyDescent="0.45">
      <c r="D31" s="12"/>
      <c r="E31" s="219"/>
      <c r="F31" s="63"/>
      <c r="G31" s="64" t="s">
        <v>11</v>
      </c>
      <c r="H31" s="65">
        <f>H29</f>
        <v>1</v>
      </c>
      <c r="I31" s="65" t="s">
        <v>0</v>
      </c>
      <c r="J31" s="58" t="str">
        <f t="shared" ref="J31" si="115">LOOKUP(J30,$B$2:$B$50,$C$2:$C$50)</f>
        <v>Kmochova "A"</v>
      </c>
      <c r="K31" s="217"/>
      <c r="L31" s="59" t="str">
        <f t="shared" ref="L31" si="116">LOOKUP(L30,$B$2:$B$50,$C$2:$C$50)</f>
        <v>Masarykova "A"</v>
      </c>
      <c r="M31" s="127"/>
      <c r="N31" s="129"/>
      <c r="O31" s="125"/>
      <c r="Q31" s="219"/>
      <c r="R31" s="63"/>
      <c r="S31" s="64" t="s">
        <v>11</v>
      </c>
      <c r="T31" s="65">
        <f>T29</f>
        <v>2</v>
      </c>
      <c r="U31" s="65" t="s">
        <v>0</v>
      </c>
      <c r="V31" s="58" t="str">
        <f t="shared" ref="V31" si="117">LOOKUP(V30,$B$2:$B$50,$C$2:$C$50)</f>
        <v>Lipanská "A"</v>
      </c>
      <c r="W31" s="217"/>
      <c r="X31" s="59" t="str">
        <f t="shared" ref="X31" si="118">LOOKUP(X30,$B$2:$B$50,$C$2:$C$50)</f>
        <v>V.Osek "B"</v>
      </c>
      <c r="Y31" s="127"/>
      <c r="Z31" s="129"/>
      <c r="AA31" s="125"/>
      <c r="AC31" s="131">
        <v>7</v>
      </c>
      <c r="AD31" s="146" t="str">
        <f>LOOKUP(AC31,B$2:B$50,C$2:C$50)</f>
        <v>Mnichovická "A"</v>
      </c>
      <c r="AE31" s="98">
        <f>AP25</f>
        <v>25</v>
      </c>
      <c r="AF31" s="100" t="s">
        <v>8</v>
      </c>
      <c r="AG31" s="100">
        <f>AN25</f>
        <v>12</v>
      </c>
      <c r="AH31" s="102">
        <f>AP27</f>
        <v>5</v>
      </c>
      <c r="AI31" s="100" t="s">
        <v>8</v>
      </c>
      <c r="AJ31" s="104">
        <f>AN27</f>
        <v>1</v>
      </c>
      <c r="AK31" s="100">
        <f>AP29</f>
        <v>18</v>
      </c>
      <c r="AL31" s="100" t="s">
        <v>8</v>
      </c>
      <c r="AM31" s="100">
        <f>AN29</f>
        <v>19</v>
      </c>
      <c r="AN31" s="268"/>
      <c r="AO31" s="247"/>
      <c r="AP31" s="248"/>
      <c r="AQ31" s="106">
        <f>Y37</f>
        <v>12</v>
      </c>
      <c r="AR31" s="106" t="s">
        <v>8</v>
      </c>
      <c r="AS31" s="111">
        <f>AA37</f>
        <v>20</v>
      </c>
      <c r="AT31" s="110">
        <f>M16</f>
        <v>20</v>
      </c>
      <c r="AU31" s="106" t="s">
        <v>8</v>
      </c>
      <c r="AV31" s="106">
        <f>O16</f>
        <v>19</v>
      </c>
      <c r="AW31" s="110">
        <f>M67</f>
        <v>13</v>
      </c>
      <c r="AX31" s="106" t="s">
        <v>8</v>
      </c>
      <c r="AY31" s="106">
        <f>O67</f>
        <v>23</v>
      </c>
      <c r="AZ31" s="110">
        <f>Y12</f>
        <v>14</v>
      </c>
      <c r="BA31" s="106" t="s">
        <v>8</v>
      </c>
      <c r="BB31" s="106">
        <f>AA12</f>
        <v>20</v>
      </c>
      <c r="BC31" s="110">
        <f>Y28</f>
        <v>9</v>
      </c>
      <c r="BD31" s="106" t="s">
        <v>8</v>
      </c>
      <c r="BE31" s="106">
        <f>AA28</f>
        <v>26</v>
      </c>
      <c r="BF31" s="151">
        <f t="shared" ref="BF31" si="119">AE31+AH31+AK31+AN31+AT31+AQ31+AW31+AZ31+BC31</f>
        <v>116</v>
      </c>
      <c r="BG31" s="153" t="s">
        <v>8</v>
      </c>
      <c r="BH31" s="155">
        <f t="shared" ref="BH31" si="120">AG31+AJ31+AM31+AP31+AV31+AS31+AY31+BB31+BE31</f>
        <v>140</v>
      </c>
      <c r="BI31" s="157">
        <f t="shared" ref="BI31" si="121">IF(BF31=0,0,BF31/BH31)</f>
        <v>0.82857142857142863</v>
      </c>
      <c r="BJ31" s="161">
        <f t="shared" ref="BJ31" si="122">BM31+BN31+BO31+BP31+BQ31+BR31+BS31+BT31+BU31+(BI31/100)</f>
        <v>11.008285714285714</v>
      </c>
      <c r="BK31" s="96">
        <f t="shared" ref="BK31" si="123">IF(BJ31=0,"",RANK(BJ31,BJ$25:BJ$42))</f>
        <v>7</v>
      </c>
      <c r="BM31" s="6">
        <f>IF(AE31&gt;AG31,2,IF(AE31=AG31,0,1))</f>
        <v>2</v>
      </c>
      <c r="BN31" s="6">
        <f>IF(AH31&gt;AJ31,2,IF(AH31=AJ31,0,1))</f>
        <v>2</v>
      </c>
      <c r="BO31" s="6">
        <f>IF(AK31&gt;AM31,2,IF(AK31=AM31,0,1))</f>
        <v>1</v>
      </c>
      <c r="BP31" s="6">
        <f>IF(AN31&gt;AP31,2,IF(AN31=AP31,0,1))</f>
        <v>0</v>
      </c>
      <c r="BQ31" s="6">
        <f>IF(AQ31&gt;AS31,2,IF(AQ31=AS31,0,1))</f>
        <v>1</v>
      </c>
      <c r="BR31" s="6">
        <f>IF(AT31&gt;AV31,2,IF(AT31=AV31,0,1))</f>
        <v>2</v>
      </c>
      <c r="BS31" s="6">
        <f>IF(AW31&gt;AY31,2,IF(AW31=AY31,0,1))</f>
        <v>1</v>
      </c>
      <c r="BT31" s="13">
        <f>IF(AZ31&gt;BB31,2,IF(AZ31=BB31,0,1))</f>
        <v>1</v>
      </c>
      <c r="BU31" s="13">
        <f t="shared" ref="BU31" si="124">IF(BC31&gt;BE31,2,IF(BC31=BE31,0,1))</f>
        <v>1</v>
      </c>
      <c r="CF31" s="71"/>
      <c r="CG31" s="75"/>
      <c r="CH31" s="75"/>
      <c r="CI31" s="75"/>
      <c r="CJ31" s="75"/>
      <c r="CK31" s="147" t="s">
        <v>13</v>
      </c>
      <c r="CL31" s="147"/>
      <c r="CM31" s="76">
        <f t="shared" ref="CM31" si="125">CB29</f>
        <v>3</v>
      </c>
      <c r="CN31" s="77" t="s">
        <v>14</v>
      </c>
      <c r="CO31" s="148" t="str">
        <f t="shared" ref="CO31" si="126">CB30</f>
        <v>Pečky "A"</v>
      </c>
      <c r="CP31" s="148"/>
      <c r="CQ31" s="148"/>
      <c r="CR31" s="148"/>
      <c r="CS31" s="148"/>
      <c r="CT31" s="148"/>
      <c r="CU31" s="148"/>
      <c r="CV31" s="148"/>
      <c r="CW31" s="148"/>
      <c r="CX31" s="148"/>
      <c r="CY31" s="148"/>
      <c r="CZ31" s="148"/>
      <c r="DA31" s="148"/>
      <c r="DB31" s="75"/>
      <c r="DC31" s="75"/>
      <c r="DD31" s="75"/>
      <c r="DE31" s="75"/>
      <c r="DF31" s="75"/>
      <c r="DG31" s="147" t="s">
        <v>13</v>
      </c>
      <c r="DH31" s="147"/>
      <c r="DI31" s="76">
        <f t="shared" ref="DI31" si="127">CD29</f>
        <v>6</v>
      </c>
      <c r="DJ31" s="77" t="s">
        <v>14</v>
      </c>
      <c r="DK31" s="148" t="str">
        <f t="shared" ref="DK31" si="128">CD30</f>
        <v>Kmochova "B"</v>
      </c>
      <c r="DL31" s="148"/>
      <c r="DM31" s="148"/>
      <c r="DN31" s="148"/>
      <c r="DO31" s="148"/>
      <c r="DP31" s="148"/>
      <c r="DQ31" s="148"/>
      <c r="DR31" s="148"/>
      <c r="DS31" s="148"/>
      <c r="DT31" s="148"/>
      <c r="DU31" s="148"/>
      <c r="DV31" s="148"/>
      <c r="DW31" s="148"/>
      <c r="DX31" s="74"/>
    </row>
    <row r="32" spans="2:128" ht="22.5" customHeight="1" thickTop="1" thickBot="1" x14ac:dyDescent="0.4">
      <c r="D32" s="1"/>
      <c r="E32" s="218" t="s">
        <v>97</v>
      </c>
      <c r="F32" s="60">
        <v>0.50347222222222221</v>
      </c>
      <c r="G32" s="61">
        <f>G30+6</f>
        <v>91</v>
      </c>
      <c r="H32" s="62" t="s">
        <v>6</v>
      </c>
      <c r="I32" s="62" t="s">
        <v>7</v>
      </c>
      <c r="J32" s="56">
        <v>3</v>
      </c>
      <c r="K32" s="216" t="s">
        <v>8</v>
      </c>
      <c r="L32" s="57">
        <v>17</v>
      </c>
      <c r="M32" s="126">
        <v>1</v>
      </c>
      <c r="N32" s="128" t="s">
        <v>8</v>
      </c>
      <c r="O32" s="124">
        <v>5</v>
      </c>
      <c r="Q32" s="218" t="s">
        <v>97</v>
      </c>
      <c r="R32" s="60">
        <f>F32</f>
        <v>0.50347222222222221</v>
      </c>
      <c r="S32" s="61">
        <f>S30+6</f>
        <v>92</v>
      </c>
      <c r="T32" s="62" t="s">
        <v>6</v>
      </c>
      <c r="U32" s="62" t="s">
        <v>7</v>
      </c>
      <c r="V32" s="56">
        <v>6</v>
      </c>
      <c r="W32" s="216" t="s">
        <v>8</v>
      </c>
      <c r="X32" s="57">
        <v>15</v>
      </c>
      <c r="Y32" s="126">
        <v>14</v>
      </c>
      <c r="Z32" s="128" t="s">
        <v>8</v>
      </c>
      <c r="AA32" s="124">
        <v>18</v>
      </c>
      <c r="AC32" s="145"/>
      <c r="AD32" s="146"/>
      <c r="AE32" s="98"/>
      <c r="AF32" s="100"/>
      <c r="AG32" s="100"/>
      <c r="AH32" s="102"/>
      <c r="AI32" s="100"/>
      <c r="AJ32" s="104"/>
      <c r="AK32" s="100"/>
      <c r="AL32" s="100"/>
      <c r="AM32" s="100"/>
      <c r="AN32" s="268"/>
      <c r="AO32" s="247"/>
      <c r="AP32" s="248"/>
      <c r="AQ32" s="106"/>
      <c r="AR32" s="106"/>
      <c r="AS32" s="111"/>
      <c r="AT32" s="110"/>
      <c r="AU32" s="106"/>
      <c r="AV32" s="106"/>
      <c r="AW32" s="110"/>
      <c r="AX32" s="106"/>
      <c r="AY32" s="106"/>
      <c r="AZ32" s="110"/>
      <c r="BA32" s="106"/>
      <c r="BB32" s="106"/>
      <c r="BC32" s="110"/>
      <c r="BD32" s="106"/>
      <c r="BE32" s="106"/>
      <c r="BF32" s="152"/>
      <c r="BG32" s="154"/>
      <c r="BH32" s="156"/>
      <c r="BI32" s="158"/>
      <c r="BJ32" s="162"/>
      <c r="BK32" s="108"/>
      <c r="BM32" s="6"/>
      <c r="BN32" s="6"/>
      <c r="BO32" s="6"/>
      <c r="BP32" s="6"/>
      <c r="BQ32" s="6"/>
      <c r="BR32" s="6"/>
      <c r="BS32" s="6"/>
      <c r="BT32" s="13"/>
      <c r="BU32" s="13"/>
      <c r="CF32" s="71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8"/>
      <c r="DS32" s="78"/>
      <c r="DT32" s="78"/>
      <c r="DU32" s="78"/>
      <c r="DV32" s="78"/>
      <c r="DW32" s="78"/>
      <c r="DX32" s="74"/>
    </row>
    <row r="33" spans="2:128" ht="22.5" customHeight="1" thickTop="1" thickBot="1" x14ac:dyDescent="0.45">
      <c r="E33" s="219"/>
      <c r="F33" s="63"/>
      <c r="G33" s="64" t="s">
        <v>11</v>
      </c>
      <c r="H33" s="65">
        <f>H31</f>
        <v>1</v>
      </c>
      <c r="I33" s="65" t="s">
        <v>15</v>
      </c>
      <c r="J33" s="95" t="str">
        <f t="shared" ref="J33" si="129">LOOKUP(J32,$B$2:$B$50,$C$2:$C$50)</f>
        <v>Pečky "A"</v>
      </c>
      <c r="K33" s="217"/>
      <c r="L33" s="59" t="str">
        <f>AD41</f>
        <v>Prokopa Velikého "B"</v>
      </c>
      <c r="M33" s="127"/>
      <c r="N33" s="129"/>
      <c r="O33" s="125"/>
      <c r="Q33" s="219"/>
      <c r="R33" s="63"/>
      <c r="S33" s="64" t="s">
        <v>11</v>
      </c>
      <c r="T33" s="65">
        <f>T31</f>
        <v>2</v>
      </c>
      <c r="U33" s="65" t="s">
        <v>15</v>
      </c>
      <c r="V33" s="58" t="str">
        <f t="shared" ref="V33" si="130">LOOKUP(V32,$B$2:$B$50,$C$2:$C$50)</f>
        <v>Kmochova "B"</v>
      </c>
      <c r="W33" s="217"/>
      <c r="X33" s="59" t="str">
        <f t="shared" ref="X33" si="131">LOOKUP(X32,$B$2:$B$50,$C$2:$C$50)</f>
        <v>Lipanská "B"</v>
      </c>
      <c r="Y33" s="127"/>
      <c r="Z33" s="129"/>
      <c r="AA33" s="125"/>
      <c r="AC33" s="131">
        <v>10</v>
      </c>
      <c r="AD33" s="146" t="str">
        <f>LOOKUP(AC33,B$2:B$50,C$2:C$50)</f>
        <v>Velim</v>
      </c>
      <c r="AE33" s="98">
        <f>AS25</f>
        <v>25</v>
      </c>
      <c r="AF33" s="100" t="s">
        <v>8</v>
      </c>
      <c r="AG33" s="100">
        <f>AQ25</f>
        <v>15</v>
      </c>
      <c r="AH33" s="102">
        <f>AS27</f>
        <v>5</v>
      </c>
      <c r="AI33" s="100" t="s">
        <v>8</v>
      </c>
      <c r="AJ33" s="104">
        <f>AQ27</f>
        <v>1</v>
      </c>
      <c r="AK33" s="100">
        <f>AS29</f>
        <v>26</v>
      </c>
      <c r="AL33" s="100" t="s">
        <v>8</v>
      </c>
      <c r="AM33" s="100">
        <f>AQ29</f>
        <v>13</v>
      </c>
      <c r="AN33" s="102">
        <f>AS31</f>
        <v>20</v>
      </c>
      <c r="AO33" s="100" t="s">
        <v>8</v>
      </c>
      <c r="AP33" s="104">
        <f>AQ31</f>
        <v>12</v>
      </c>
      <c r="AQ33" s="271"/>
      <c r="AR33" s="271"/>
      <c r="AS33" s="271"/>
      <c r="AT33" s="109">
        <f>Y67</f>
        <v>24</v>
      </c>
      <c r="AU33" s="107" t="s">
        <v>8</v>
      </c>
      <c r="AV33" s="107">
        <f>AA67</f>
        <v>16</v>
      </c>
      <c r="AW33" s="109">
        <f>M12</f>
        <v>18</v>
      </c>
      <c r="AX33" s="107" t="s">
        <v>8</v>
      </c>
      <c r="AY33" s="107">
        <f>O12</f>
        <v>19</v>
      </c>
      <c r="AZ33" s="109">
        <f>M63</f>
        <v>16</v>
      </c>
      <c r="BA33" s="107" t="s">
        <v>8</v>
      </c>
      <c r="BB33" s="107">
        <f>O63</f>
        <v>18</v>
      </c>
      <c r="BC33" s="109">
        <f>M43</f>
        <v>24</v>
      </c>
      <c r="BD33" s="107" t="s">
        <v>8</v>
      </c>
      <c r="BE33" s="107">
        <f>O43</f>
        <v>11</v>
      </c>
      <c r="BF33" s="151">
        <f t="shared" ref="BF33" si="132">AE33+AH33+AK33+AN33+AT33+AQ33+AW33+AZ33+BC33</f>
        <v>158</v>
      </c>
      <c r="BG33" s="184" t="s">
        <v>8</v>
      </c>
      <c r="BH33" s="155">
        <f t="shared" ref="BH33" si="133">AG33+AJ33+AM33+AP33+AV33+AS33+AY33+BB33+BE33</f>
        <v>105</v>
      </c>
      <c r="BI33" s="157">
        <f t="shared" ref="BI33" si="134">IF(BF33=0,0,BF33/BH33)</f>
        <v>1.5047619047619047</v>
      </c>
      <c r="BJ33" s="161">
        <f t="shared" ref="BJ33" si="135">BM33+BN33+BO33+BP33+BQ33+BR33+BS33+BT33+BU33+(BI33/100)</f>
        <v>14.015047619047619</v>
      </c>
      <c r="BK33" s="96">
        <f t="shared" ref="BK33" si="136">IF(BJ33=0,"",RANK(BJ33,BJ$25:BJ$42))</f>
        <v>2</v>
      </c>
      <c r="BM33" s="6">
        <f>IF(AE33&gt;AG33,2,IF(AE33=AG33,0,1))</f>
        <v>2</v>
      </c>
      <c r="BN33" s="6">
        <f>IF(AH33&gt;AJ33,2,IF(AH33=AJ33,0,1))</f>
        <v>2</v>
      </c>
      <c r="BO33" s="6">
        <f>IF(AK33&gt;AM33,2,IF(AK33=AM33,0,1))</f>
        <v>2</v>
      </c>
      <c r="BP33" s="6">
        <f>IF(AN33&gt;AP33,2,IF(AN33=AP33,0,1))</f>
        <v>2</v>
      </c>
      <c r="BQ33" s="6">
        <f>IF(AQ33&gt;AS33,2,IF(AQ33=AS33,0,1))</f>
        <v>0</v>
      </c>
      <c r="BR33" s="6">
        <f>IF(AT33&gt;AV33,2,IF(AT33=AV33,0,1))</f>
        <v>2</v>
      </c>
      <c r="BS33" s="6">
        <f>IF(AW33&gt;AY33,2,IF(AW33=AY33,0,1))</f>
        <v>1</v>
      </c>
      <c r="BT33" s="13">
        <f>IF(AZ33&gt;BB33,2,IF(AZ33=BB33,0,1))</f>
        <v>1</v>
      </c>
      <c r="BU33" s="13">
        <f t="shared" ref="BU33" si="137">IF(BC33&gt;BE33,2,IF(BC33=BE33,0,1))</f>
        <v>2</v>
      </c>
      <c r="CF33" s="71"/>
      <c r="CG33" s="79" t="s">
        <v>17</v>
      </c>
      <c r="CH33" s="49">
        <f t="shared" ref="CH33" si="138">CM31</f>
        <v>3</v>
      </c>
      <c r="CI33" s="80" t="s">
        <v>8</v>
      </c>
      <c r="CJ33" s="91">
        <v>1</v>
      </c>
      <c r="CK33" s="91">
        <v>2</v>
      </c>
      <c r="CL33" s="91">
        <v>3</v>
      </c>
      <c r="CM33" s="91">
        <v>4</v>
      </c>
      <c r="CN33" s="91">
        <v>5</v>
      </c>
      <c r="CO33" s="91">
        <v>6</v>
      </c>
      <c r="CP33" s="91">
        <v>7</v>
      </c>
      <c r="CQ33" s="91">
        <v>8</v>
      </c>
      <c r="CR33" s="91">
        <v>9</v>
      </c>
      <c r="CS33" s="91">
        <v>10</v>
      </c>
      <c r="CT33" s="91">
        <v>11</v>
      </c>
      <c r="CU33" s="91">
        <v>12</v>
      </c>
      <c r="CV33" s="91">
        <v>13</v>
      </c>
      <c r="CW33" s="91">
        <v>14</v>
      </c>
      <c r="CX33" s="91">
        <v>15</v>
      </c>
      <c r="CY33" s="91">
        <v>16</v>
      </c>
      <c r="CZ33" s="91">
        <v>17</v>
      </c>
      <c r="DA33" s="91">
        <v>18</v>
      </c>
      <c r="DB33" s="91">
        <v>19</v>
      </c>
      <c r="DC33" s="91">
        <v>20</v>
      </c>
      <c r="DD33" s="91">
        <v>21</v>
      </c>
      <c r="DE33" s="91">
        <v>22</v>
      </c>
      <c r="DF33" s="91">
        <v>23</v>
      </c>
      <c r="DG33" s="91">
        <v>24</v>
      </c>
      <c r="DH33" s="91">
        <v>25</v>
      </c>
      <c r="DI33" s="91">
        <v>26</v>
      </c>
      <c r="DJ33" s="91">
        <v>27</v>
      </c>
      <c r="DK33" s="91">
        <v>28</v>
      </c>
      <c r="DL33" s="91">
        <v>29</v>
      </c>
      <c r="DM33" s="91">
        <v>30</v>
      </c>
      <c r="DN33" s="91">
        <v>31</v>
      </c>
      <c r="DO33" s="91">
        <v>32</v>
      </c>
      <c r="DP33" s="91">
        <v>33</v>
      </c>
      <c r="DQ33" s="91">
        <v>34</v>
      </c>
      <c r="DR33" s="92">
        <v>35</v>
      </c>
      <c r="DS33" s="92">
        <v>36</v>
      </c>
      <c r="DT33" s="92">
        <v>37</v>
      </c>
      <c r="DU33" s="92">
        <v>38</v>
      </c>
      <c r="DV33" s="92">
        <v>39</v>
      </c>
      <c r="DW33" s="92">
        <v>40</v>
      </c>
      <c r="DX33" s="74"/>
    </row>
    <row r="34" spans="2:128" ht="22.5" customHeight="1" thickTop="1" x14ac:dyDescent="0.3">
      <c r="D34" s="1"/>
      <c r="E34" s="130" t="s">
        <v>100</v>
      </c>
      <c r="F34" s="130"/>
      <c r="G34" s="130"/>
      <c r="H34" s="130"/>
      <c r="I34" s="130"/>
      <c r="J34" s="130"/>
      <c r="K34" s="130"/>
      <c r="L34" s="7">
        <v>0.52430555555555558</v>
      </c>
      <c r="AC34" s="145"/>
      <c r="AD34" s="146"/>
      <c r="AE34" s="98"/>
      <c r="AF34" s="100"/>
      <c r="AG34" s="100"/>
      <c r="AH34" s="102"/>
      <c r="AI34" s="100"/>
      <c r="AJ34" s="104"/>
      <c r="AK34" s="100"/>
      <c r="AL34" s="100"/>
      <c r="AM34" s="100"/>
      <c r="AN34" s="102"/>
      <c r="AO34" s="100"/>
      <c r="AP34" s="104"/>
      <c r="AQ34" s="269"/>
      <c r="AR34" s="269"/>
      <c r="AS34" s="269"/>
      <c r="AT34" s="110"/>
      <c r="AU34" s="106"/>
      <c r="AV34" s="106"/>
      <c r="AW34" s="110"/>
      <c r="AX34" s="106"/>
      <c r="AY34" s="106"/>
      <c r="AZ34" s="110"/>
      <c r="BA34" s="106"/>
      <c r="BB34" s="106"/>
      <c r="BC34" s="110"/>
      <c r="BD34" s="106"/>
      <c r="BE34" s="106"/>
      <c r="BF34" s="152"/>
      <c r="BG34" s="154"/>
      <c r="BH34" s="156"/>
      <c r="BI34" s="158"/>
      <c r="BJ34" s="162"/>
      <c r="BK34" s="108"/>
      <c r="BM34" s="6"/>
      <c r="BN34" s="6"/>
      <c r="BO34" s="6"/>
      <c r="BP34" s="6"/>
      <c r="BQ34" s="6"/>
      <c r="BR34" s="6"/>
      <c r="BS34" s="6"/>
      <c r="BT34" s="13"/>
      <c r="BU34" s="13"/>
      <c r="CF34" s="71"/>
      <c r="CG34" s="81"/>
      <c r="CH34" s="82"/>
      <c r="CI34" s="83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5"/>
      <c r="DS34" s="85"/>
      <c r="DT34" s="85"/>
      <c r="DU34" s="85"/>
      <c r="DV34" s="85"/>
      <c r="DW34" s="85"/>
      <c r="DX34" s="74"/>
    </row>
    <row r="35" spans="2:128" ht="22.5" customHeight="1" x14ac:dyDescent="0.4">
      <c r="D35" s="12"/>
      <c r="E35" s="9"/>
      <c r="F35" s="9"/>
      <c r="G35" s="9"/>
      <c r="H35" s="9"/>
      <c r="I35" s="50"/>
      <c r="J35" s="9"/>
      <c r="K35" s="9"/>
      <c r="L35" s="10"/>
      <c r="AC35" s="131">
        <v>11</v>
      </c>
      <c r="AD35" s="146" t="str">
        <f>LOOKUP(AC35,B$2:B$50,C$2:C$50)</f>
        <v>V.Osek "A"</v>
      </c>
      <c r="AE35" s="98">
        <f>AV25</f>
        <v>18</v>
      </c>
      <c r="AF35" s="100" t="s">
        <v>8</v>
      </c>
      <c r="AG35" s="100">
        <f>AT25</f>
        <v>25</v>
      </c>
      <c r="AH35" s="102">
        <f>AV27</f>
        <v>5</v>
      </c>
      <c r="AI35" s="100" t="s">
        <v>8</v>
      </c>
      <c r="AJ35" s="104">
        <f>AT27</f>
        <v>1</v>
      </c>
      <c r="AK35" s="100">
        <f>AV29</f>
        <v>21</v>
      </c>
      <c r="AL35" s="100" t="s">
        <v>8</v>
      </c>
      <c r="AM35" s="100">
        <f>AT29</f>
        <v>14</v>
      </c>
      <c r="AN35" s="102">
        <f>AV31</f>
        <v>19</v>
      </c>
      <c r="AO35" s="100" t="s">
        <v>8</v>
      </c>
      <c r="AP35" s="104">
        <f>AT31</f>
        <v>20</v>
      </c>
      <c r="AQ35" s="100">
        <f>AV33</f>
        <v>16</v>
      </c>
      <c r="AR35" s="100" t="s">
        <v>8</v>
      </c>
      <c r="AS35" s="104">
        <f>AT33</f>
        <v>24</v>
      </c>
      <c r="AT35" s="268"/>
      <c r="AU35" s="247"/>
      <c r="AV35" s="247"/>
      <c r="AW35" s="109">
        <f>Y63</f>
        <v>24</v>
      </c>
      <c r="AX35" s="107" t="s">
        <v>8</v>
      </c>
      <c r="AY35" s="107">
        <f>AA63</f>
        <v>13</v>
      </c>
      <c r="AZ35" s="109">
        <f>Y8</f>
        <v>19</v>
      </c>
      <c r="BA35" s="107" t="s">
        <v>8</v>
      </c>
      <c r="BB35" s="107">
        <f>AA8</f>
        <v>18</v>
      </c>
      <c r="BC35" s="109">
        <f>M59</f>
        <v>16</v>
      </c>
      <c r="BD35" s="107" t="s">
        <v>8</v>
      </c>
      <c r="BE35" s="107">
        <f>O59</f>
        <v>20</v>
      </c>
      <c r="BF35" s="151">
        <f t="shared" ref="BF35" si="139">AE35+AH35+AK35+AN35+AT35+AQ35+AW35+AZ35+BC35</f>
        <v>138</v>
      </c>
      <c r="BG35" s="153" t="s">
        <v>8</v>
      </c>
      <c r="BH35" s="155">
        <f t="shared" ref="BH35" si="140">AG35+AJ35+AM35+AP35+AV35+AS35+AY35+BB35+BE35</f>
        <v>135</v>
      </c>
      <c r="BI35" s="157">
        <f t="shared" ref="BI35" si="141">IF(BF35=0,0,BF35/BH35)</f>
        <v>1.0222222222222221</v>
      </c>
      <c r="BJ35" s="161">
        <f t="shared" ref="BJ35" si="142">BM35+BN35+BO35+BP35+BQ35+BR35+BS35+BT35+BU35+(BI35/100)</f>
        <v>12.010222222222222</v>
      </c>
      <c r="BK35" s="96">
        <f t="shared" ref="BK35" si="143">IF(BJ35=0,"",RANK(BJ35,BJ$25:BJ$42))</f>
        <v>5</v>
      </c>
      <c r="BM35" s="6">
        <f>IF(AE35&gt;AG35,2,IF(AE35=AG35,0,1))</f>
        <v>1</v>
      </c>
      <c r="BN35" s="6">
        <f>IF(AH35&gt;AJ35,2,IF(AH35=AJ35,0,1))</f>
        <v>2</v>
      </c>
      <c r="BO35" s="6">
        <f>IF(AK35&gt;AM35,2,IF(AK35=AM35,0,1))</f>
        <v>2</v>
      </c>
      <c r="BP35" s="6">
        <f>IF(AN35&gt;AP35,2,IF(AN35=AP35,0,1))</f>
        <v>1</v>
      </c>
      <c r="BQ35" s="6">
        <f>IF(AQ35&gt;AS35,2,IF(AQ35=AS35,0,1))</f>
        <v>1</v>
      </c>
      <c r="BR35" s="6">
        <f>IF(AT35&gt;AV35,2,IF(AT35=AV35,0,1))</f>
        <v>0</v>
      </c>
      <c r="BS35" s="6">
        <f>IF(AW35&gt;AY35,2,IF(AW35=AY35,0,1))</f>
        <v>2</v>
      </c>
      <c r="BT35" s="13">
        <f>IF(AZ35&gt;BB35,2,IF(AZ35=BB35,0,1))</f>
        <v>2</v>
      </c>
      <c r="BU35" s="13">
        <f t="shared" ref="BU35" si="144">IF(BC35&gt;BE35,2,IF(BC35=BE35,0,1))</f>
        <v>1</v>
      </c>
      <c r="CF35" s="71"/>
      <c r="CG35" s="86" t="s">
        <v>17</v>
      </c>
      <c r="CH35" s="48">
        <f t="shared" ref="CH35" si="145">DI31</f>
        <v>6</v>
      </c>
      <c r="CI35" s="87" t="s">
        <v>8</v>
      </c>
      <c r="CJ35" s="91">
        <v>1</v>
      </c>
      <c r="CK35" s="91">
        <v>2</v>
      </c>
      <c r="CL35" s="91">
        <v>3</v>
      </c>
      <c r="CM35" s="91">
        <v>4</v>
      </c>
      <c r="CN35" s="91">
        <v>5</v>
      </c>
      <c r="CO35" s="91">
        <v>6</v>
      </c>
      <c r="CP35" s="91">
        <v>7</v>
      </c>
      <c r="CQ35" s="91">
        <v>8</v>
      </c>
      <c r="CR35" s="91">
        <v>9</v>
      </c>
      <c r="CS35" s="91">
        <v>10</v>
      </c>
      <c r="CT35" s="91">
        <v>11</v>
      </c>
      <c r="CU35" s="91">
        <v>12</v>
      </c>
      <c r="CV35" s="91">
        <v>13</v>
      </c>
      <c r="CW35" s="91">
        <v>14</v>
      </c>
      <c r="CX35" s="91">
        <v>15</v>
      </c>
      <c r="CY35" s="91">
        <v>16</v>
      </c>
      <c r="CZ35" s="91">
        <v>17</v>
      </c>
      <c r="DA35" s="91">
        <v>18</v>
      </c>
      <c r="DB35" s="91">
        <v>19</v>
      </c>
      <c r="DC35" s="91">
        <v>20</v>
      </c>
      <c r="DD35" s="91">
        <v>21</v>
      </c>
      <c r="DE35" s="91">
        <v>22</v>
      </c>
      <c r="DF35" s="91">
        <v>23</v>
      </c>
      <c r="DG35" s="91">
        <v>24</v>
      </c>
      <c r="DH35" s="91">
        <v>25</v>
      </c>
      <c r="DI35" s="91">
        <v>26</v>
      </c>
      <c r="DJ35" s="91">
        <v>27</v>
      </c>
      <c r="DK35" s="91">
        <v>28</v>
      </c>
      <c r="DL35" s="91">
        <v>29</v>
      </c>
      <c r="DM35" s="91">
        <v>30</v>
      </c>
      <c r="DN35" s="91">
        <v>31</v>
      </c>
      <c r="DO35" s="91">
        <v>32</v>
      </c>
      <c r="DP35" s="91">
        <v>33</v>
      </c>
      <c r="DQ35" s="91">
        <v>34</v>
      </c>
      <c r="DR35" s="92">
        <v>35</v>
      </c>
      <c r="DS35" s="92">
        <v>36</v>
      </c>
      <c r="DT35" s="92">
        <v>37</v>
      </c>
      <c r="DU35" s="92">
        <v>38</v>
      </c>
      <c r="DV35" s="92">
        <v>39</v>
      </c>
      <c r="DW35" s="92">
        <v>40</v>
      </c>
      <c r="DX35" s="74"/>
    </row>
    <row r="36" spans="2:128" ht="22.5" customHeight="1" thickBot="1" x14ac:dyDescent="0.4">
      <c r="D36" s="1"/>
      <c r="E36" s="220" t="s">
        <v>32</v>
      </c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67"/>
      <c r="Q36" s="221" t="s">
        <v>33</v>
      </c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C36" s="145"/>
      <c r="AD36" s="146"/>
      <c r="AE36" s="98"/>
      <c r="AF36" s="100"/>
      <c r="AG36" s="100"/>
      <c r="AH36" s="102"/>
      <c r="AI36" s="100"/>
      <c r="AJ36" s="104"/>
      <c r="AK36" s="100"/>
      <c r="AL36" s="100"/>
      <c r="AM36" s="100"/>
      <c r="AN36" s="102"/>
      <c r="AO36" s="100"/>
      <c r="AP36" s="104"/>
      <c r="AQ36" s="100"/>
      <c r="AR36" s="100"/>
      <c r="AS36" s="104"/>
      <c r="AT36" s="268"/>
      <c r="AU36" s="247"/>
      <c r="AV36" s="247"/>
      <c r="AW36" s="110"/>
      <c r="AX36" s="106"/>
      <c r="AY36" s="106"/>
      <c r="AZ36" s="110"/>
      <c r="BA36" s="106"/>
      <c r="BB36" s="106"/>
      <c r="BC36" s="110"/>
      <c r="BD36" s="106"/>
      <c r="BE36" s="106"/>
      <c r="BF36" s="152"/>
      <c r="BG36" s="154"/>
      <c r="BH36" s="156"/>
      <c r="BI36" s="158"/>
      <c r="BJ36" s="162"/>
      <c r="BK36" s="108"/>
      <c r="BM36" s="6"/>
      <c r="BN36" s="6"/>
      <c r="BO36" s="6"/>
      <c r="BP36" s="6"/>
      <c r="BQ36" s="6"/>
      <c r="BR36" s="6"/>
      <c r="BS36" s="6"/>
      <c r="BT36" s="13"/>
      <c r="BU36" s="13"/>
      <c r="CF36" s="88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89"/>
      <c r="CW36" s="89"/>
      <c r="CX36" s="89"/>
      <c r="CY36" s="89"/>
      <c r="CZ36" s="89"/>
      <c r="DA36" s="89"/>
      <c r="DB36" s="89"/>
      <c r="DC36" s="89"/>
      <c r="DD36" s="89"/>
      <c r="DE36" s="89"/>
      <c r="DF36" s="89"/>
      <c r="DG36" s="89"/>
      <c r="DH36" s="89"/>
      <c r="DI36" s="89"/>
      <c r="DJ36" s="89"/>
      <c r="DK36" s="89"/>
      <c r="DL36" s="89"/>
      <c r="DM36" s="89"/>
      <c r="DN36" s="89"/>
      <c r="DO36" s="89"/>
      <c r="DP36" s="89"/>
      <c r="DQ36" s="89"/>
      <c r="DR36" s="89"/>
      <c r="DS36" s="89"/>
      <c r="DT36" s="89"/>
      <c r="DU36" s="89"/>
      <c r="DV36" s="89"/>
      <c r="DW36" s="89"/>
      <c r="DX36" s="90"/>
    </row>
    <row r="37" spans="2:128" ht="22.5" customHeight="1" thickTop="1" thickBot="1" x14ac:dyDescent="0.4">
      <c r="E37" s="218" t="s">
        <v>5</v>
      </c>
      <c r="F37" s="60">
        <f>F2</f>
        <v>0.375</v>
      </c>
      <c r="G37" s="61">
        <v>3</v>
      </c>
      <c r="H37" s="62" t="s">
        <v>6</v>
      </c>
      <c r="I37" s="62" t="s">
        <v>7</v>
      </c>
      <c r="J37" s="56">
        <v>6</v>
      </c>
      <c r="K37" s="216" t="s">
        <v>8</v>
      </c>
      <c r="L37" s="57">
        <v>11</v>
      </c>
      <c r="M37" s="126">
        <v>14</v>
      </c>
      <c r="N37" s="128" t="s">
        <v>8</v>
      </c>
      <c r="O37" s="124">
        <v>21</v>
      </c>
      <c r="Q37" s="218" t="str">
        <f>E37</f>
        <v>1. KOLO</v>
      </c>
      <c r="R37" s="60">
        <f>F37</f>
        <v>0.375</v>
      </c>
      <c r="S37" s="61">
        <v>4</v>
      </c>
      <c r="T37" s="62" t="s">
        <v>6</v>
      </c>
      <c r="U37" s="62" t="s">
        <v>7</v>
      </c>
      <c r="V37" s="56">
        <v>7</v>
      </c>
      <c r="W37" s="216" t="s">
        <v>8</v>
      </c>
      <c r="X37" s="57">
        <v>10</v>
      </c>
      <c r="Y37" s="126">
        <v>12</v>
      </c>
      <c r="Z37" s="128" t="s">
        <v>8</v>
      </c>
      <c r="AA37" s="124">
        <v>20</v>
      </c>
      <c r="AC37" s="131">
        <v>14</v>
      </c>
      <c r="AD37" s="146" t="str">
        <f>LOOKUP(AC37,B$2:B$50,C$2:C$50)</f>
        <v>Masarykova "B"</v>
      </c>
      <c r="AE37" s="98">
        <f>AY25</f>
        <v>24</v>
      </c>
      <c r="AF37" s="100" t="s">
        <v>8</v>
      </c>
      <c r="AG37" s="100">
        <f>AW25</f>
        <v>13</v>
      </c>
      <c r="AH37" s="102">
        <f>AY27</f>
        <v>5</v>
      </c>
      <c r="AI37" s="100" t="s">
        <v>8</v>
      </c>
      <c r="AJ37" s="104">
        <f>AW27</f>
        <v>1</v>
      </c>
      <c r="AK37" s="100">
        <f>AY29</f>
        <v>20</v>
      </c>
      <c r="AL37" s="100" t="s">
        <v>8</v>
      </c>
      <c r="AM37" s="100">
        <f>AW29</f>
        <v>18</v>
      </c>
      <c r="AN37" s="102">
        <f>AY31</f>
        <v>23</v>
      </c>
      <c r="AO37" s="100" t="s">
        <v>8</v>
      </c>
      <c r="AP37" s="104">
        <f>AW31</f>
        <v>13</v>
      </c>
      <c r="AQ37" s="100">
        <f>AY33</f>
        <v>19</v>
      </c>
      <c r="AR37" s="100" t="s">
        <v>8</v>
      </c>
      <c r="AS37" s="104">
        <f>AW33</f>
        <v>18</v>
      </c>
      <c r="AT37" s="100">
        <f>AY35</f>
        <v>13</v>
      </c>
      <c r="AU37" s="100" t="s">
        <v>8</v>
      </c>
      <c r="AV37" s="104">
        <f>AW35</f>
        <v>24</v>
      </c>
      <c r="AW37" s="268"/>
      <c r="AX37" s="247"/>
      <c r="AY37" s="247"/>
      <c r="AZ37" s="109">
        <f>Y59</f>
        <v>20</v>
      </c>
      <c r="BA37" s="107" t="s">
        <v>8</v>
      </c>
      <c r="BB37" s="107">
        <f>AA59</f>
        <v>14</v>
      </c>
      <c r="BC37" s="109">
        <f>Y4</f>
        <v>30</v>
      </c>
      <c r="BD37" s="107" t="s">
        <v>8</v>
      </c>
      <c r="BE37" s="107">
        <f>AA4</f>
        <v>10</v>
      </c>
      <c r="BF37" s="151">
        <f t="shared" ref="BF37" si="146">AE37+AH37+AK37+AN37+AT37+AQ37+AW37+AZ37+BC37</f>
        <v>154</v>
      </c>
      <c r="BG37" s="153" t="s">
        <v>8</v>
      </c>
      <c r="BH37" s="155">
        <f t="shared" ref="BH37" si="147">AG37+AJ37+AM37+AP37+AV37+AS37+AY37+BB37+BE37</f>
        <v>111</v>
      </c>
      <c r="BI37" s="157">
        <f t="shared" ref="BI37" si="148">IF(BF37=0,0,BF37/BH37)</f>
        <v>1.3873873873873874</v>
      </c>
      <c r="BJ37" s="161">
        <f t="shared" ref="BJ37" si="149">BM37+BN37+BO37+BP37+BQ37+BR37+BS37+BT37+BU37+(BI37/100)</f>
        <v>15.013873873873873</v>
      </c>
      <c r="BK37" s="96">
        <f t="shared" ref="BK37" si="150">IF(BJ37=0,"",RANK(BJ37,BJ$25:BJ$42))</f>
        <v>1</v>
      </c>
      <c r="BM37" s="6">
        <f>IF(AE37&gt;AG37,2,IF(AE37=AG37,0,1))</f>
        <v>2</v>
      </c>
      <c r="BN37" s="6">
        <f>IF(AH37&gt;AJ37,2,IF(AH37=AJ37,0,1))</f>
        <v>2</v>
      </c>
      <c r="BO37" s="6">
        <f>IF(AK37&gt;AM37,2,IF(AK37=AM37,0,1))</f>
        <v>2</v>
      </c>
      <c r="BP37" s="6">
        <f>IF(AN37&gt;AP37,2,IF(AN37=AP37,0,1))</f>
        <v>2</v>
      </c>
      <c r="BQ37" s="6">
        <f>IF(AQ37&gt;AS37,2,IF(AQ37=AS37,0,1))</f>
        <v>2</v>
      </c>
      <c r="BR37" s="6">
        <f>IF(AT37&gt;AV37,2,IF(AT37=AV37,0,1))</f>
        <v>1</v>
      </c>
      <c r="BS37" s="6">
        <f>IF(AW37&gt;AY37,2,IF(AW37=AY37,0,1))</f>
        <v>0</v>
      </c>
      <c r="BT37" s="13">
        <f>IF(AZ37&gt;BB37,2,IF(AZ37=BB37,0,1))</f>
        <v>2</v>
      </c>
      <c r="BU37" s="13">
        <f t="shared" ref="BU37" si="151">IF(BC37&gt;BE37,2,IF(BC37=BE37,0,1))</f>
        <v>2</v>
      </c>
      <c r="CF37" s="163">
        <f t="shared" ref="CF37" si="152">BX38</f>
        <v>0.40833333333333344</v>
      </c>
      <c r="CG37" s="164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9"/>
      <c r="DU37" s="69" t="s">
        <v>31</v>
      </c>
      <c r="DV37" s="68"/>
      <c r="DW37" s="69" t="str">
        <f t="shared" ref="DW37" si="153">CA39</f>
        <v>A</v>
      </c>
      <c r="DX37" s="70"/>
    </row>
    <row r="38" spans="2:128" ht="22.5" customHeight="1" thickTop="1" thickBot="1" x14ac:dyDescent="0.45">
      <c r="E38" s="219"/>
      <c r="F38" s="63"/>
      <c r="G38" s="64" t="s">
        <v>11</v>
      </c>
      <c r="H38" s="65">
        <v>3</v>
      </c>
      <c r="I38" s="65" t="s">
        <v>15</v>
      </c>
      <c r="J38" s="58" t="str">
        <f t="shared" ref="J38" si="154">LOOKUP(J37,$B$2:$B$50,$C$2:$C$50)</f>
        <v>Kmochova "B"</v>
      </c>
      <c r="K38" s="217"/>
      <c r="L38" s="59" t="str">
        <f t="shared" ref="L38" si="155">LOOKUP(L37,$B$2:$B$50,$C$2:$C$50)</f>
        <v>V.Osek "A"</v>
      </c>
      <c r="M38" s="127"/>
      <c r="N38" s="129"/>
      <c r="O38" s="125"/>
      <c r="Q38" s="219"/>
      <c r="R38" s="63"/>
      <c r="S38" s="64" t="s">
        <v>11</v>
      </c>
      <c r="T38" s="65">
        <v>4</v>
      </c>
      <c r="U38" s="65" t="s">
        <v>15</v>
      </c>
      <c r="V38" s="58" t="str">
        <f t="shared" ref="V38" si="156">LOOKUP(V37,$B$2:$B$50,$C$2:$C$50)</f>
        <v>Mnichovická "A"</v>
      </c>
      <c r="W38" s="217"/>
      <c r="X38" s="59" t="str">
        <f t="shared" ref="X38" si="157">LOOKUP(X37,$B$2:$B$50,$C$2:$C$50)</f>
        <v>Velim</v>
      </c>
      <c r="Y38" s="127"/>
      <c r="Z38" s="129"/>
      <c r="AA38" s="125"/>
      <c r="AC38" s="145"/>
      <c r="AD38" s="146"/>
      <c r="AE38" s="98"/>
      <c r="AF38" s="100"/>
      <c r="AG38" s="100"/>
      <c r="AH38" s="102"/>
      <c r="AI38" s="100"/>
      <c r="AJ38" s="104"/>
      <c r="AK38" s="100"/>
      <c r="AL38" s="100"/>
      <c r="AM38" s="100"/>
      <c r="AN38" s="102"/>
      <c r="AO38" s="100"/>
      <c r="AP38" s="104"/>
      <c r="AQ38" s="100"/>
      <c r="AR38" s="100"/>
      <c r="AS38" s="104"/>
      <c r="AT38" s="100"/>
      <c r="AU38" s="100"/>
      <c r="AV38" s="104"/>
      <c r="AW38" s="268"/>
      <c r="AX38" s="247"/>
      <c r="AY38" s="247"/>
      <c r="AZ38" s="110"/>
      <c r="BA38" s="106"/>
      <c r="BB38" s="106"/>
      <c r="BC38" s="110"/>
      <c r="BD38" s="106"/>
      <c r="BE38" s="106"/>
      <c r="BF38" s="152"/>
      <c r="BG38" s="154"/>
      <c r="BH38" s="156"/>
      <c r="BI38" s="158"/>
      <c r="BJ38" s="162"/>
      <c r="BK38" s="108"/>
      <c r="BM38" s="6"/>
      <c r="BN38" s="6"/>
      <c r="BO38" s="6"/>
      <c r="BP38" s="6"/>
      <c r="BQ38" s="6"/>
      <c r="BR38" s="6"/>
      <c r="BS38" s="6"/>
      <c r="BT38" s="13"/>
      <c r="BU38" s="13"/>
      <c r="BW38" t="str">
        <f t="shared" ref="BW38:CD39" si="158">E10</f>
        <v>5. KOLO</v>
      </c>
      <c r="BX38">
        <f t="shared" si="158"/>
        <v>0.40833333333333344</v>
      </c>
      <c r="BY38">
        <f t="shared" si="158"/>
        <v>25</v>
      </c>
      <c r="BZ38" t="str">
        <f t="shared" si="158"/>
        <v>HŘIŠTĚ</v>
      </c>
      <c r="CA38" t="str">
        <f t="shared" si="158"/>
        <v>skupina</v>
      </c>
      <c r="CB38">
        <f t="shared" si="158"/>
        <v>1</v>
      </c>
      <c r="CC38" t="str">
        <f t="shared" si="158"/>
        <v>:</v>
      </c>
      <c r="CD38">
        <f t="shared" si="158"/>
        <v>13</v>
      </c>
      <c r="CF38" s="71"/>
      <c r="CG38" s="165" t="str">
        <f t="shared" ref="CG38" si="159">BW38</f>
        <v>5. KOLO</v>
      </c>
      <c r="CH38" s="165"/>
      <c r="CI38" s="165"/>
      <c r="CJ38" s="165"/>
      <c r="CK38" s="72"/>
      <c r="CL38" s="169"/>
      <c r="CM38" s="169"/>
      <c r="CN38" s="72"/>
      <c r="CO38" s="72"/>
      <c r="CP38" s="72"/>
      <c r="CQ38" s="72"/>
      <c r="CR38" s="72"/>
      <c r="CS38" s="72"/>
      <c r="CT38" s="72"/>
      <c r="CU38" s="72"/>
      <c r="CV38" s="72"/>
      <c r="CW38" s="170">
        <f t="shared" ref="CW38" si="160">BY38</f>
        <v>25</v>
      </c>
      <c r="CX38" s="170"/>
      <c r="CY38" s="170"/>
      <c r="CZ38" s="170"/>
      <c r="DA38" s="170"/>
      <c r="DB38" s="166" t="s">
        <v>9</v>
      </c>
      <c r="DC38" s="166"/>
      <c r="DD38" s="166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3"/>
      <c r="DS38" s="167" t="s">
        <v>10</v>
      </c>
      <c r="DT38" s="167"/>
      <c r="DU38" s="167"/>
      <c r="DV38" s="168">
        <f t="shared" ref="DV38" si="161">BZ39</f>
        <v>1</v>
      </c>
      <c r="DW38" s="168"/>
      <c r="DX38" s="74"/>
    </row>
    <row r="39" spans="2:128" ht="22.5" customHeight="1" thickTop="1" thickBot="1" x14ac:dyDescent="0.4">
      <c r="E39" s="218" t="s">
        <v>12</v>
      </c>
      <c r="F39" s="60">
        <f t="shared" ref="F39" si="162">F37+$F$70</f>
        <v>0.38333333333333336</v>
      </c>
      <c r="G39" s="61">
        <f>G37+6</f>
        <v>9</v>
      </c>
      <c r="H39" s="62" t="s">
        <v>6</v>
      </c>
      <c r="I39" s="62" t="s">
        <v>7</v>
      </c>
      <c r="J39" s="56">
        <v>6</v>
      </c>
      <c r="K39" s="216" t="s">
        <v>8</v>
      </c>
      <c r="L39" s="57">
        <v>7</v>
      </c>
      <c r="M39" s="126">
        <v>19</v>
      </c>
      <c r="N39" s="128" t="s">
        <v>8</v>
      </c>
      <c r="O39" s="124">
        <v>18</v>
      </c>
      <c r="Q39" s="218" t="str">
        <f>E39</f>
        <v>2. KOLO</v>
      </c>
      <c r="R39" s="60">
        <f>F39</f>
        <v>0.38333333333333336</v>
      </c>
      <c r="S39" s="61">
        <f>S37+6</f>
        <v>10</v>
      </c>
      <c r="T39" s="62" t="s">
        <v>6</v>
      </c>
      <c r="U39" s="62" t="s">
        <v>7</v>
      </c>
      <c r="V39" s="56">
        <v>3</v>
      </c>
      <c r="W39" s="216" t="s">
        <v>8</v>
      </c>
      <c r="X39" s="57">
        <v>10</v>
      </c>
      <c r="Y39" s="126">
        <v>1</v>
      </c>
      <c r="Z39" s="128" t="s">
        <v>8</v>
      </c>
      <c r="AA39" s="124">
        <v>5</v>
      </c>
      <c r="AC39" s="131">
        <v>15</v>
      </c>
      <c r="AD39" s="133" t="str">
        <f>LOOKUP(AC39,B$2:B$50,C$2:C$50)</f>
        <v>Lipanská "B"</v>
      </c>
      <c r="AE39" s="119">
        <f>BB25</f>
        <v>17</v>
      </c>
      <c r="AF39" s="120" t="s">
        <v>8</v>
      </c>
      <c r="AG39" s="120">
        <f>AZ25</f>
        <v>15</v>
      </c>
      <c r="AH39" s="121">
        <f>BB27</f>
        <v>5</v>
      </c>
      <c r="AI39" s="120" t="s">
        <v>8</v>
      </c>
      <c r="AJ39" s="122">
        <f>AZ27</f>
        <v>1</v>
      </c>
      <c r="AK39" s="120">
        <f>BB29</f>
        <v>18</v>
      </c>
      <c r="AL39" s="120" t="s">
        <v>8</v>
      </c>
      <c r="AM39" s="120">
        <f>AZ29</f>
        <v>14</v>
      </c>
      <c r="AN39" s="121">
        <f>BB31</f>
        <v>20</v>
      </c>
      <c r="AO39" s="120" t="s">
        <v>8</v>
      </c>
      <c r="AP39" s="122">
        <f>AZ31</f>
        <v>14</v>
      </c>
      <c r="AQ39" s="120">
        <f>BB33</f>
        <v>18</v>
      </c>
      <c r="AR39" s="120" t="s">
        <v>8</v>
      </c>
      <c r="AS39" s="122">
        <f>AZ33</f>
        <v>16</v>
      </c>
      <c r="AT39" s="120">
        <f>BB35</f>
        <v>18</v>
      </c>
      <c r="AU39" s="120" t="s">
        <v>8</v>
      </c>
      <c r="AV39" s="122">
        <f>AZ35</f>
        <v>19</v>
      </c>
      <c r="AW39" s="120">
        <f>BB37</f>
        <v>14</v>
      </c>
      <c r="AX39" s="120" t="s">
        <v>8</v>
      </c>
      <c r="AY39" s="122">
        <f>AZ37</f>
        <v>20</v>
      </c>
      <c r="AZ39" s="285"/>
      <c r="BA39" s="269"/>
      <c r="BB39" s="269"/>
      <c r="BC39" s="109">
        <f>Y55</f>
        <v>20</v>
      </c>
      <c r="BD39" s="107" t="s">
        <v>8</v>
      </c>
      <c r="BE39" s="107">
        <f>AA55</f>
        <v>13</v>
      </c>
      <c r="BF39" s="202">
        <f t="shared" ref="BF39" si="163">AE39+AH39+AK39+AN39+AT39+AQ39+AW39+AZ39+BC39</f>
        <v>130</v>
      </c>
      <c r="BG39" s="184" t="s">
        <v>8</v>
      </c>
      <c r="BH39" s="205">
        <f t="shared" ref="BH39" si="164">AG39+AJ39+AM39+AP39+AV39+AS39+AY39+BB39+BE39</f>
        <v>112</v>
      </c>
      <c r="BI39" s="214">
        <f t="shared" ref="BI39" si="165">IF(BF39=0,0,BF39/BH39)</f>
        <v>1.1607142857142858</v>
      </c>
      <c r="BJ39" s="159">
        <f t="shared" ref="BJ39" si="166">BM39+BN39+BO39+BP39+BQ39+BR39+BS39+BT39+BU39+(BI39/100)</f>
        <v>14.011607142857143</v>
      </c>
      <c r="BK39" s="118">
        <f t="shared" ref="BK39" si="167">IF(BJ39=0,"",RANK(BJ39,BJ$25:BJ$42))</f>
        <v>3</v>
      </c>
      <c r="BM39" s="6">
        <f>IF(AE39&gt;AG39,2,IF(AE39=AG39,0,1))</f>
        <v>2</v>
      </c>
      <c r="BN39" s="6">
        <f>IF(AH39&gt;AJ39,2,IF(AH39=AJ39,0,1))</f>
        <v>2</v>
      </c>
      <c r="BO39" s="6">
        <f>IF(AK39&gt;AM39,2,IF(AK39=AM39,0,1))</f>
        <v>2</v>
      </c>
      <c r="BP39" s="6">
        <f>IF(AN39&gt;AP39,2,IF(AN39=AP39,0,1))</f>
        <v>2</v>
      </c>
      <c r="BQ39" s="6">
        <f>IF(AQ39&gt;AS39,2,IF(AQ39=AS39,0,1))</f>
        <v>2</v>
      </c>
      <c r="BR39" s="6">
        <f>IF(AT39&gt;AV39,2,IF(AT39=AV39,0,1))</f>
        <v>1</v>
      </c>
      <c r="BS39" s="6">
        <f>IF(AW39&gt;AY39,2,IF(AW39=AY39,0,1))</f>
        <v>1</v>
      </c>
      <c r="BT39" s="13">
        <f>IF(AZ39&gt;BB39,2,IF(AZ39=BB39,0,1))</f>
        <v>0</v>
      </c>
      <c r="BU39" s="13">
        <f t="shared" ref="BU39" si="168">IF(BC39&gt;BE39,2,IF(BC39=BE39,0,1))</f>
        <v>2</v>
      </c>
      <c r="BW39">
        <f t="shared" si="158"/>
        <v>0</v>
      </c>
      <c r="BX39">
        <f t="shared" si="158"/>
        <v>0</v>
      </c>
      <c r="BY39" t="str">
        <f t="shared" si="158"/>
        <v>zápas</v>
      </c>
      <c r="BZ39">
        <f t="shared" si="158"/>
        <v>1</v>
      </c>
      <c r="CA39" t="str">
        <f t="shared" si="158"/>
        <v>A</v>
      </c>
      <c r="CB39" t="str">
        <f t="shared" si="158"/>
        <v>Kmochova "A"</v>
      </c>
      <c r="CC39">
        <f t="shared" si="158"/>
        <v>0</v>
      </c>
      <c r="CD39" t="str">
        <f t="shared" si="158"/>
        <v>Ovčárecká "B"</v>
      </c>
      <c r="CF39" s="71"/>
      <c r="CG39" s="165"/>
      <c r="CH39" s="165"/>
      <c r="CI39" s="165"/>
      <c r="CJ39" s="165"/>
      <c r="CK39" s="72"/>
      <c r="CL39" s="169"/>
      <c r="CM39" s="169"/>
      <c r="CN39" s="72"/>
      <c r="CO39" s="72"/>
      <c r="CP39" s="72"/>
      <c r="CQ39" s="72"/>
      <c r="CR39" s="72"/>
      <c r="CS39" s="72"/>
      <c r="CT39" s="72"/>
      <c r="CU39" s="72"/>
      <c r="CV39" s="72"/>
      <c r="CW39" s="170"/>
      <c r="CX39" s="170"/>
      <c r="CY39" s="170"/>
      <c r="CZ39" s="170"/>
      <c r="DA39" s="170"/>
      <c r="DB39" s="166"/>
      <c r="DC39" s="166"/>
      <c r="DD39" s="166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3"/>
      <c r="DS39" s="167"/>
      <c r="DT39" s="167"/>
      <c r="DU39" s="167"/>
      <c r="DV39" s="168"/>
      <c r="DW39" s="168"/>
      <c r="DX39" s="74"/>
    </row>
    <row r="40" spans="2:128" ht="22.5" customHeight="1" thickTop="1" thickBot="1" x14ac:dyDescent="0.45">
      <c r="E40" s="219"/>
      <c r="F40" s="63"/>
      <c r="G40" s="64" t="s">
        <v>11</v>
      </c>
      <c r="H40" s="65">
        <f>H38</f>
        <v>3</v>
      </c>
      <c r="I40" s="65" t="s">
        <v>15</v>
      </c>
      <c r="J40" s="58" t="str">
        <f t="shared" ref="J40" si="169">LOOKUP(J39,$B$2:$B$50,$C$2:$C$50)</f>
        <v>Kmochova "B"</v>
      </c>
      <c r="K40" s="217"/>
      <c r="L40" s="59" t="str">
        <f t="shared" ref="L40" si="170">LOOKUP(L39,$B$2:$B$50,$C$2:$C$50)</f>
        <v>Mnichovická "A"</v>
      </c>
      <c r="M40" s="127"/>
      <c r="N40" s="129"/>
      <c r="O40" s="125"/>
      <c r="Q40" s="219"/>
      <c r="R40" s="63"/>
      <c r="S40" s="64" t="s">
        <v>11</v>
      </c>
      <c r="T40" s="65">
        <f>T38</f>
        <v>4</v>
      </c>
      <c r="U40" s="65" t="s">
        <v>15</v>
      </c>
      <c r="V40" s="95" t="str">
        <f t="shared" ref="V40" si="171">LOOKUP(V39,$B$2:$B$50,$C$2:$C$50)</f>
        <v>Pečky "A"</v>
      </c>
      <c r="W40" s="217"/>
      <c r="X40" s="59" t="str">
        <f t="shared" ref="X40" si="172">LOOKUP(X39,$B$2:$B$50,$C$2:$C$50)</f>
        <v>Velim</v>
      </c>
      <c r="Y40" s="127"/>
      <c r="Z40" s="129"/>
      <c r="AA40" s="125"/>
      <c r="AC40" s="272"/>
      <c r="AD40" s="273"/>
      <c r="AE40" s="274"/>
      <c r="AF40" s="275"/>
      <c r="AG40" s="275"/>
      <c r="AH40" s="276"/>
      <c r="AI40" s="275"/>
      <c r="AJ40" s="277"/>
      <c r="AK40" s="275"/>
      <c r="AL40" s="275"/>
      <c r="AM40" s="275"/>
      <c r="AN40" s="276"/>
      <c r="AO40" s="275"/>
      <c r="AP40" s="277"/>
      <c r="AQ40" s="275"/>
      <c r="AR40" s="275"/>
      <c r="AS40" s="277"/>
      <c r="AT40" s="275"/>
      <c r="AU40" s="275"/>
      <c r="AV40" s="277"/>
      <c r="AW40" s="275"/>
      <c r="AX40" s="275"/>
      <c r="AY40" s="277"/>
      <c r="AZ40" s="286"/>
      <c r="BA40" s="287"/>
      <c r="BB40" s="287"/>
      <c r="BC40" s="110"/>
      <c r="BD40" s="106"/>
      <c r="BE40" s="106"/>
      <c r="BF40" s="202"/>
      <c r="BG40" s="184"/>
      <c r="BH40" s="205"/>
      <c r="BI40" s="214"/>
      <c r="BJ40" s="159"/>
      <c r="BK40" s="118"/>
      <c r="BU40" s="13"/>
      <c r="CF40" s="71"/>
      <c r="CG40" s="75"/>
      <c r="CH40" s="75"/>
      <c r="CI40" s="75"/>
      <c r="CJ40" s="75"/>
      <c r="CK40" s="147" t="s">
        <v>13</v>
      </c>
      <c r="CL40" s="147"/>
      <c r="CM40" s="76">
        <f t="shared" ref="CM40" si="173">CB38</f>
        <v>1</v>
      </c>
      <c r="CN40" s="77" t="s">
        <v>14</v>
      </c>
      <c r="CO40" s="148" t="str">
        <f t="shared" ref="CO40" si="174">CB39</f>
        <v>Kmochova "A"</v>
      </c>
      <c r="CP40" s="148"/>
      <c r="CQ40" s="148"/>
      <c r="CR40" s="148"/>
      <c r="CS40" s="148"/>
      <c r="CT40" s="148"/>
      <c r="CU40" s="148"/>
      <c r="CV40" s="148"/>
      <c r="CW40" s="148"/>
      <c r="CX40" s="148"/>
      <c r="CY40" s="148"/>
      <c r="CZ40" s="148"/>
      <c r="DA40" s="148"/>
      <c r="DB40" s="75"/>
      <c r="DC40" s="75"/>
      <c r="DD40" s="75"/>
      <c r="DE40" s="75"/>
      <c r="DF40" s="75"/>
      <c r="DG40" s="147" t="s">
        <v>13</v>
      </c>
      <c r="DH40" s="147"/>
      <c r="DI40" s="76">
        <f t="shared" ref="DI40" si="175">CD38</f>
        <v>13</v>
      </c>
      <c r="DJ40" s="77" t="s">
        <v>14</v>
      </c>
      <c r="DK40" s="148" t="str">
        <f t="shared" ref="DK40" si="176">CD39</f>
        <v>Ovčárecká "B"</v>
      </c>
      <c r="DL40" s="148"/>
      <c r="DM40" s="148"/>
      <c r="DN40" s="148"/>
      <c r="DO40" s="148"/>
      <c r="DP40" s="148"/>
      <c r="DQ40" s="148"/>
      <c r="DR40" s="148"/>
      <c r="DS40" s="148"/>
      <c r="DT40" s="148"/>
      <c r="DU40" s="148"/>
      <c r="DV40" s="148"/>
      <c r="DW40" s="148"/>
      <c r="DX40" s="74"/>
    </row>
    <row r="41" spans="2:128" ht="22.5" customHeight="1" thickTop="1" thickBot="1" x14ac:dyDescent="0.4">
      <c r="E41" s="218" t="s">
        <v>16</v>
      </c>
      <c r="F41" s="60">
        <f t="shared" ref="F41" si="177">F39+$F$70</f>
        <v>0.39166666666666672</v>
      </c>
      <c r="G41" s="61">
        <f>G39+6</f>
        <v>15</v>
      </c>
      <c r="H41" s="62" t="s">
        <v>6</v>
      </c>
      <c r="I41" s="62" t="s">
        <v>7</v>
      </c>
      <c r="J41" s="56">
        <v>5</v>
      </c>
      <c r="K41" s="216" t="s">
        <v>8</v>
      </c>
      <c r="L41" s="57">
        <v>12</v>
      </c>
      <c r="M41" s="126">
        <v>9</v>
      </c>
      <c r="N41" s="128" t="s">
        <v>8</v>
      </c>
      <c r="O41" s="124">
        <v>22</v>
      </c>
      <c r="Q41" s="218" t="str">
        <f>E41</f>
        <v>3. KOLO</v>
      </c>
      <c r="R41" s="60">
        <f>F41</f>
        <v>0.39166666666666672</v>
      </c>
      <c r="S41" s="61">
        <f>S39+6</f>
        <v>16</v>
      </c>
      <c r="T41" s="62" t="s">
        <v>6</v>
      </c>
      <c r="U41" s="62" t="s">
        <v>7</v>
      </c>
      <c r="V41" s="56">
        <v>8</v>
      </c>
      <c r="W41" s="216" t="s">
        <v>8</v>
      </c>
      <c r="X41" s="57">
        <v>9</v>
      </c>
      <c r="Y41" s="126">
        <v>19</v>
      </c>
      <c r="Z41" s="128" t="s">
        <v>8</v>
      </c>
      <c r="AA41" s="124">
        <v>16</v>
      </c>
      <c r="AC41" s="131">
        <v>17</v>
      </c>
      <c r="AD41" s="146" t="s">
        <v>106</v>
      </c>
      <c r="AE41" s="98">
        <f>BE25</f>
        <v>27</v>
      </c>
      <c r="AF41" s="100" t="s">
        <v>8</v>
      </c>
      <c r="AG41" s="100">
        <f>BC25</f>
        <v>10</v>
      </c>
      <c r="AH41" s="102">
        <f>BE27</f>
        <v>5</v>
      </c>
      <c r="AI41" s="100" t="s">
        <v>8</v>
      </c>
      <c r="AJ41" s="104">
        <f>BC27</f>
        <v>1</v>
      </c>
      <c r="AK41" s="100">
        <f>BE29</f>
        <v>20</v>
      </c>
      <c r="AL41" s="100" t="s">
        <v>8</v>
      </c>
      <c r="AM41" s="100">
        <f>BC29</f>
        <v>17</v>
      </c>
      <c r="AN41" s="102">
        <f>BE31</f>
        <v>26</v>
      </c>
      <c r="AO41" s="100" t="s">
        <v>8</v>
      </c>
      <c r="AP41" s="104">
        <f>BC31</f>
        <v>9</v>
      </c>
      <c r="AQ41" s="100">
        <f>BE33</f>
        <v>11</v>
      </c>
      <c r="AR41" s="100" t="s">
        <v>8</v>
      </c>
      <c r="AS41" s="104">
        <f>BC33</f>
        <v>24</v>
      </c>
      <c r="AT41" s="100">
        <f>BE35</f>
        <v>20</v>
      </c>
      <c r="AU41" s="100" t="s">
        <v>8</v>
      </c>
      <c r="AV41" s="104">
        <f>BC35</f>
        <v>16</v>
      </c>
      <c r="AW41" s="100">
        <f>BE37</f>
        <v>10</v>
      </c>
      <c r="AX41" s="100" t="s">
        <v>8</v>
      </c>
      <c r="AY41" s="104">
        <f>BC37</f>
        <v>30</v>
      </c>
      <c r="AZ41" s="100">
        <f>BE39</f>
        <v>13</v>
      </c>
      <c r="BA41" s="100" t="s">
        <v>8</v>
      </c>
      <c r="BB41" s="104">
        <f>BC39</f>
        <v>20</v>
      </c>
      <c r="BC41" s="268"/>
      <c r="BD41" s="247"/>
      <c r="BE41" s="247"/>
      <c r="BF41" s="151">
        <f t="shared" ref="BF41" si="178">AE41+AH41+AK41+AN41+AT41+AQ41+AW41+AZ41+BC41</f>
        <v>132</v>
      </c>
      <c r="BG41" s="153" t="s">
        <v>8</v>
      </c>
      <c r="BH41" s="155">
        <f t="shared" ref="BH41" si="179">AG41+AJ41+AM41+AP41+AV41+AS41+AY41+BB41+BE41</f>
        <v>127</v>
      </c>
      <c r="BI41" s="157">
        <f t="shared" ref="BI41" si="180">IF(BF41=0,0,BF41/BH41)</f>
        <v>1.0393700787401574</v>
      </c>
      <c r="BJ41" s="161">
        <f t="shared" ref="BJ41" si="181">BM41+BN41+BO41+BP41+BQ41+BR41+BS41+BT41+BU41+(BI41/100)</f>
        <v>13.010393700787402</v>
      </c>
      <c r="BK41" s="96">
        <f t="shared" ref="BK41" si="182">IF(BJ41=0,"",RANK(BJ41,BJ$25:BJ$42))</f>
        <v>4</v>
      </c>
      <c r="BM41" s="6">
        <f>IF(AE41&gt;AG41,2,IF(AE41=AG41,0,1))</f>
        <v>2</v>
      </c>
      <c r="BN41" s="6">
        <f>IF(AH41&gt;AJ41,2,IF(AH41=AJ41,0,1))</f>
        <v>2</v>
      </c>
      <c r="BO41" s="6">
        <f>IF(AK41&gt;AM41,2,IF(AK41=AM41,0,1))</f>
        <v>2</v>
      </c>
      <c r="BP41" s="6">
        <f>IF(AN41&gt;AP41,2,IF(AN41=AP41,0,1))</f>
        <v>2</v>
      </c>
      <c r="BQ41" s="6">
        <f>IF(AQ41&gt;AS41,2,IF(AQ41=AS41,0,1))</f>
        <v>1</v>
      </c>
      <c r="BR41" s="6">
        <f>IF(AT41&gt;AV41,2,IF(AT41=AV41,0,1))</f>
        <v>2</v>
      </c>
      <c r="BS41" s="6">
        <f>IF(AW41&gt;AY41,2,IF(AW41=AY41,0,1))</f>
        <v>1</v>
      </c>
      <c r="BT41" s="13">
        <f>IF(AZ41&gt;BB41,2,IF(AZ41=BB41,0,1))</f>
        <v>1</v>
      </c>
      <c r="BU41" s="13">
        <f t="shared" ref="BU41" si="183">IF(BC41&gt;BE41,2,IF(BC41=BE41,0,1))</f>
        <v>0</v>
      </c>
      <c r="CF41" s="71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8"/>
      <c r="DS41" s="78"/>
      <c r="DT41" s="78"/>
      <c r="DU41" s="78"/>
      <c r="DV41" s="78"/>
      <c r="DW41" s="78"/>
      <c r="DX41" s="74"/>
    </row>
    <row r="42" spans="2:128" ht="22.5" customHeight="1" thickTop="1" thickBot="1" x14ac:dyDescent="0.45">
      <c r="E42" s="219"/>
      <c r="F42" s="63"/>
      <c r="G42" s="64" t="s">
        <v>11</v>
      </c>
      <c r="H42" s="65">
        <f>H40</f>
        <v>3</v>
      </c>
      <c r="I42" s="65" t="s">
        <v>0</v>
      </c>
      <c r="J42" s="58" t="str">
        <f t="shared" ref="J42" si="184">LOOKUP(J41,$B$2:$B$50,$C$2:$C$50)</f>
        <v>Lipanská "A"</v>
      </c>
      <c r="K42" s="217"/>
      <c r="L42" s="59" t="str">
        <f t="shared" ref="L42" si="185">LOOKUP(L41,$B$2:$B$50,$C$2:$C$50)</f>
        <v>Pečky "B"</v>
      </c>
      <c r="M42" s="127"/>
      <c r="N42" s="129"/>
      <c r="O42" s="125"/>
      <c r="Q42" s="219"/>
      <c r="R42" s="63"/>
      <c r="S42" s="64" t="s">
        <v>11</v>
      </c>
      <c r="T42" s="65">
        <f>T40</f>
        <v>4</v>
      </c>
      <c r="U42" s="65" t="s">
        <v>0</v>
      </c>
      <c r="V42" s="58" t="str">
        <f t="shared" ref="V42" si="186">LOOKUP(V41,$B$2:$B$50,$C$2:$C$50)</f>
        <v>Mnichovická "B"</v>
      </c>
      <c r="W42" s="217"/>
      <c r="X42" s="59" t="str">
        <f t="shared" ref="X42" si="187">LOOKUP(X41,$B$2:$B$50,$C$2:$C$50)</f>
        <v>Prok.Velikého</v>
      </c>
      <c r="Y42" s="127"/>
      <c r="Z42" s="129"/>
      <c r="AA42" s="125"/>
      <c r="AC42" s="132"/>
      <c r="AD42" s="134"/>
      <c r="AE42" s="99"/>
      <c r="AF42" s="101"/>
      <c r="AG42" s="101"/>
      <c r="AH42" s="103"/>
      <c r="AI42" s="101"/>
      <c r="AJ42" s="105"/>
      <c r="AK42" s="101"/>
      <c r="AL42" s="101"/>
      <c r="AM42" s="101"/>
      <c r="AN42" s="103"/>
      <c r="AO42" s="101"/>
      <c r="AP42" s="105"/>
      <c r="AQ42" s="101"/>
      <c r="AR42" s="101"/>
      <c r="AS42" s="105"/>
      <c r="AT42" s="101"/>
      <c r="AU42" s="101"/>
      <c r="AV42" s="105"/>
      <c r="AW42" s="101"/>
      <c r="AX42" s="101"/>
      <c r="AY42" s="105"/>
      <c r="AZ42" s="101"/>
      <c r="BA42" s="101"/>
      <c r="BB42" s="105"/>
      <c r="BC42" s="291"/>
      <c r="BD42" s="292"/>
      <c r="BE42" s="292"/>
      <c r="BF42" s="211"/>
      <c r="BG42" s="212"/>
      <c r="BH42" s="213"/>
      <c r="BI42" s="215"/>
      <c r="BJ42" s="160"/>
      <c r="BK42" s="97"/>
      <c r="BU42" s="13"/>
      <c r="CF42" s="71"/>
      <c r="CG42" s="79" t="s">
        <v>17</v>
      </c>
      <c r="CH42" s="49">
        <f t="shared" ref="CH42" si="188">CM40</f>
        <v>1</v>
      </c>
      <c r="CI42" s="80" t="s">
        <v>8</v>
      </c>
      <c r="CJ42" s="91">
        <v>1</v>
      </c>
      <c r="CK42" s="91">
        <v>2</v>
      </c>
      <c r="CL42" s="91">
        <v>3</v>
      </c>
      <c r="CM42" s="91">
        <v>4</v>
      </c>
      <c r="CN42" s="91">
        <v>5</v>
      </c>
      <c r="CO42" s="91">
        <v>6</v>
      </c>
      <c r="CP42" s="91">
        <v>7</v>
      </c>
      <c r="CQ42" s="91">
        <v>8</v>
      </c>
      <c r="CR42" s="91">
        <v>9</v>
      </c>
      <c r="CS42" s="91">
        <v>10</v>
      </c>
      <c r="CT42" s="91">
        <v>11</v>
      </c>
      <c r="CU42" s="91">
        <v>12</v>
      </c>
      <c r="CV42" s="91">
        <v>13</v>
      </c>
      <c r="CW42" s="91">
        <v>14</v>
      </c>
      <c r="CX42" s="91">
        <v>15</v>
      </c>
      <c r="CY42" s="91">
        <v>16</v>
      </c>
      <c r="CZ42" s="91">
        <v>17</v>
      </c>
      <c r="DA42" s="91">
        <v>18</v>
      </c>
      <c r="DB42" s="91">
        <v>19</v>
      </c>
      <c r="DC42" s="91">
        <v>20</v>
      </c>
      <c r="DD42" s="91">
        <v>21</v>
      </c>
      <c r="DE42" s="91">
        <v>22</v>
      </c>
      <c r="DF42" s="91">
        <v>23</v>
      </c>
      <c r="DG42" s="91">
        <v>24</v>
      </c>
      <c r="DH42" s="91">
        <v>25</v>
      </c>
      <c r="DI42" s="91">
        <v>26</v>
      </c>
      <c r="DJ42" s="91">
        <v>27</v>
      </c>
      <c r="DK42" s="91">
        <v>28</v>
      </c>
      <c r="DL42" s="91">
        <v>29</v>
      </c>
      <c r="DM42" s="91">
        <v>30</v>
      </c>
      <c r="DN42" s="91">
        <v>31</v>
      </c>
      <c r="DO42" s="91">
        <v>32</v>
      </c>
      <c r="DP42" s="91">
        <v>33</v>
      </c>
      <c r="DQ42" s="91">
        <v>34</v>
      </c>
      <c r="DR42" s="92">
        <v>35</v>
      </c>
      <c r="DS42" s="92">
        <v>36</v>
      </c>
      <c r="DT42" s="92">
        <v>37</v>
      </c>
      <c r="DU42" s="92">
        <v>38</v>
      </c>
      <c r="DV42" s="92">
        <v>39</v>
      </c>
      <c r="DW42" s="92">
        <v>40</v>
      </c>
      <c r="DX42" s="74"/>
    </row>
    <row r="43" spans="2:128" ht="22.5" customHeight="1" thickTop="1" thickBot="1" x14ac:dyDescent="0.4">
      <c r="D43" s="12"/>
      <c r="E43" s="218" t="s">
        <v>18</v>
      </c>
      <c r="F43" s="60">
        <f t="shared" ref="F43" si="189">F41+$F$70</f>
        <v>0.40000000000000008</v>
      </c>
      <c r="G43" s="61">
        <f>G41+6</f>
        <v>21</v>
      </c>
      <c r="H43" s="62" t="s">
        <v>6</v>
      </c>
      <c r="I43" s="62" t="s">
        <v>7</v>
      </c>
      <c r="J43" s="56">
        <v>10</v>
      </c>
      <c r="K43" s="216" t="s">
        <v>8</v>
      </c>
      <c r="L43" s="57">
        <v>17</v>
      </c>
      <c r="M43" s="126">
        <v>24</v>
      </c>
      <c r="N43" s="128" t="s">
        <v>8</v>
      </c>
      <c r="O43" s="124">
        <v>11</v>
      </c>
      <c r="Q43" s="218" t="str">
        <f>E43</f>
        <v>4. KOLO</v>
      </c>
      <c r="R43" s="60">
        <f>F43</f>
        <v>0.40000000000000008</v>
      </c>
      <c r="S43" s="61">
        <f>S41+6</f>
        <v>22</v>
      </c>
      <c r="T43" s="62" t="s">
        <v>6</v>
      </c>
      <c r="U43" s="62" t="s">
        <v>7</v>
      </c>
      <c r="V43" s="56">
        <v>2</v>
      </c>
      <c r="W43" s="216" t="s">
        <v>8</v>
      </c>
      <c r="X43" s="57">
        <v>7</v>
      </c>
      <c r="Y43" s="126">
        <v>12</v>
      </c>
      <c r="Z43" s="128" t="s">
        <v>8</v>
      </c>
      <c r="AA43" s="124">
        <v>25</v>
      </c>
      <c r="AC43" s="14"/>
      <c r="AD43" s="15"/>
      <c r="AE43" s="8"/>
      <c r="AF43" s="8"/>
      <c r="AG43" s="8"/>
      <c r="AH43" s="8"/>
      <c r="AI43" s="8"/>
      <c r="AJ43" s="8"/>
      <c r="CF43" s="71"/>
      <c r="CG43" s="81"/>
      <c r="CH43" s="82"/>
      <c r="CI43" s="83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5"/>
      <c r="DS43" s="85"/>
      <c r="DT43" s="85"/>
      <c r="DU43" s="85"/>
      <c r="DV43" s="85"/>
      <c r="DW43" s="85"/>
      <c r="DX43" s="74"/>
    </row>
    <row r="44" spans="2:128" ht="22.5" customHeight="1" thickTop="1" thickBot="1" x14ac:dyDescent="0.45">
      <c r="D44" s="1"/>
      <c r="E44" s="219"/>
      <c r="F44" s="63"/>
      <c r="G44" s="64" t="s">
        <v>11</v>
      </c>
      <c r="H44" s="65">
        <f>H42</f>
        <v>3</v>
      </c>
      <c r="I44" s="65" t="s">
        <v>15</v>
      </c>
      <c r="J44" s="58" t="str">
        <f t="shared" ref="J44" si="190">LOOKUP(J43,$B$2:$B$50,$C$2:$C$50)</f>
        <v>Velim</v>
      </c>
      <c r="K44" s="217"/>
      <c r="L44" s="59" t="str">
        <f>AD41</f>
        <v>Prokopa Velikého "B"</v>
      </c>
      <c r="M44" s="127"/>
      <c r="N44" s="129"/>
      <c r="O44" s="125"/>
      <c r="Q44" s="219"/>
      <c r="R44" s="63"/>
      <c r="S44" s="64" t="s">
        <v>11</v>
      </c>
      <c r="T44" s="65">
        <f>T42</f>
        <v>4</v>
      </c>
      <c r="U44" s="65" t="s">
        <v>15</v>
      </c>
      <c r="V44" s="58" t="str">
        <f t="shared" ref="V44" si="191">LOOKUP(V43,$B$2:$B$50,$C$2:$C$50)</f>
        <v>Ovčárecká "A"</v>
      </c>
      <c r="W44" s="217"/>
      <c r="X44" s="59" t="str">
        <f t="shared" ref="X44" si="192">LOOKUP(X43,$B$2:$B$50,$C$2:$C$50)</f>
        <v>Mnichovická "A"</v>
      </c>
      <c r="Y44" s="127"/>
      <c r="Z44" s="129"/>
      <c r="AA44" s="125"/>
      <c r="AC44" s="93" t="s">
        <v>25</v>
      </c>
      <c r="AD44" s="94" t="str">
        <f>IF(BK5=1,AD5,IF(BK7=1,AD7,IF(BK9=1,AD9,IF(BK11=1,AD11,IF(BK13=1,AD13,IF(BK15=1,AD15,IF(BK17=1,AD17,IF(BK19=1,AD19,""))))))))</f>
        <v>Pečky</v>
      </c>
      <c r="AE44" s="8"/>
      <c r="AF44" s="8"/>
      <c r="AG44" s="8"/>
      <c r="AH44" s="8"/>
      <c r="AI44" s="8"/>
      <c r="AJ44" s="8"/>
      <c r="CF44" s="71"/>
      <c r="CG44" s="86" t="s">
        <v>17</v>
      </c>
      <c r="CH44" s="48">
        <f t="shared" ref="CH44" si="193">DI40</f>
        <v>13</v>
      </c>
      <c r="CI44" s="87" t="s">
        <v>8</v>
      </c>
      <c r="CJ44" s="91">
        <v>1</v>
      </c>
      <c r="CK44" s="91">
        <v>2</v>
      </c>
      <c r="CL44" s="91">
        <v>3</v>
      </c>
      <c r="CM44" s="91">
        <v>4</v>
      </c>
      <c r="CN44" s="91">
        <v>5</v>
      </c>
      <c r="CO44" s="91">
        <v>6</v>
      </c>
      <c r="CP44" s="91">
        <v>7</v>
      </c>
      <c r="CQ44" s="91">
        <v>8</v>
      </c>
      <c r="CR44" s="91">
        <v>9</v>
      </c>
      <c r="CS44" s="91">
        <v>10</v>
      </c>
      <c r="CT44" s="91">
        <v>11</v>
      </c>
      <c r="CU44" s="91">
        <v>12</v>
      </c>
      <c r="CV44" s="91">
        <v>13</v>
      </c>
      <c r="CW44" s="91">
        <v>14</v>
      </c>
      <c r="CX44" s="91">
        <v>15</v>
      </c>
      <c r="CY44" s="91">
        <v>16</v>
      </c>
      <c r="CZ44" s="91">
        <v>17</v>
      </c>
      <c r="DA44" s="91">
        <v>18</v>
      </c>
      <c r="DB44" s="91">
        <v>19</v>
      </c>
      <c r="DC44" s="91">
        <v>20</v>
      </c>
      <c r="DD44" s="91">
        <v>21</v>
      </c>
      <c r="DE44" s="91">
        <v>22</v>
      </c>
      <c r="DF44" s="91">
        <v>23</v>
      </c>
      <c r="DG44" s="91">
        <v>24</v>
      </c>
      <c r="DH44" s="91">
        <v>25</v>
      </c>
      <c r="DI44" s="91">
        <v>26</v>
      </c>
      <c r="DJ44" s="91">
        <v>27</v>
      </c>
      <c r="DK44" s="91">
        <v>28</v>
      </c>
      <c r="DL44" s="91">
        <v>29</v>
      </c>
      <c r="DM44" s="91">
        <v>30</v>
      </c>
      <c r="DN44" s="91">
        <v>31</v>
      </c>
      <c r="DO44" s="91">
        <v>32</v>
      </c>
      <c r="DP44" s="91">
        <v>33</v>
      </c>
      <c r="DQ44" s="91">
        <v>34</v>
      </c>
      <c r="DR44" s="92">
        <v>35</v>
      </c>
      <c r="DS44" s="92">
        <v>36</v>
      </c>
      <c r="DT44" s="92">
        <v>37</v>
      </c>
      <c r="DU44" s="92">
        <v>38</v>
      </c>
      <c r="DV44" s="92">
        <v>39</v>
      </c>
      <c r="DW44" s="92">
        <v>40</v>
      </c>
      <c r="DX44" s="74"/>
    </row>
    <row r="45" spans="2:128" ht="22.5" customHeight="1" thickTop="1" thickBot="1" x14ac:dyDescent="0.4">
      <c r="D45" s="12"/>
      <c r="E45" s="218" t="s">
        <v>19</v>
      </c>
      <c r="F45" s="60">
        <f t="shared" ref="F45" si="194">F43+$F$70</f>
        <v>0.40833333333333344</v>
      </c>
      <c r="G45" s="61">
        <f>G43+6</f>
        <v>27</v>
      </c>
      <c r="H45" s="62" t="s">
        <v>6</v>
      </c>
      <c r="I45" s="62" t="s">
        <v>7</v>
      </c>
      <c r="J45" s="56">
        <v>4</v>
      </c>
      <c r="K45" s="216" t="s">
        <v>8</v>
      </c>
      <c r="L45" s="57">
        <v>9</v>
      </c>
      <c r="M45" s="126">
        <v>14</v>
      </c>
      <c r="N45" s="128" t="s">
        <v>8</v>
      </c>
      <c r="O45" s="124">
        <v>21</v>
      </c>
      <c r="Q45" s="218" t="str">
        <f>E45</f>
        <v>5. KOLO</v>
      </c>
      <c r="R45" s="60">
        <f>F45</f>
        <v>0.40833333333333344</v>
      </c>
      <c r="S45" s="61">
        <f>S43+6</f>
        <v>28</v>
      </c>
      <c r="T45" s="62" t="s">
        <v>6</v>
      </c>
      <c r="U45" s="62" t="s">
        <v>7</v>
      </c>
      <c r="V45" s="56">
        <v>5</v>
      </c>
      <c r="W45" s="216" t="s">
        <v>8</v>
      </c>
      <c r="X45" s="57">
        <v>8</v>
      </c>
      <c r="Y45" s="126">
        <v>19</v>
      </c>
      <c r="Z45" s="128" t="s">
        <v>8</v>
      </c>
      <c r="AA45" s="124">
        <v>14</v>
      </c>
      <c r="AC45" s="93" t="s">
        <v>26</v>
      </c>
      <c r="AD45" s="94" t="str">
        <f>IF(BK5=2,AD5,IF(BK7=2,AD7,IF(BK9=2,AD9,IF(BK11=3,AD11,IF(BK13=2,AD13,IF(BK15=2,AD15,IF(BK17=2,AD17,IF(BK19=2,AD19,""))))))))</f>
        <v>Lipanská "A"</v>
      </c>
      <c r="AE45" s="8"/>
      <c r="AF45" s="8"/>
      <c r="AG45" s="8"/>
      <c r="AH45" s="8"/>
      <c r="AI45" s="8"/>
      <c r="AJ45" s="8"/>
      <c r="CF45" s="88"/>
      <c r="CG45" s="89"/>
      <c r="CH45" s="89"/>
      <c r="CI45" s="89"/>
      <c r="CJ45" s="89"/>
      <c r="CK45" s="89"/>
      <c r="CL45" s="89"/>
      <c r="CM45" s="89"/>
      <c r="CN45" s="89"/>
      <c r="CO45" s="89"/>
      <c r="CP45" s="89"/>
      <c r="CQ45" s="89"/>
      <c r="CR45" s="89"/>
      <c r="CS45" s="89"/>
      <c r="CT45" s="89"/>
      <c r="CU45" s="89"/>
      <c r="CV45" s="89"/>
      <c r="CW45" s="89"/>
      <c r="CX45" s="89"/>
      <c r="CY45" s="89"/>
      <c r="CZ45" s="89"/>
      <c r="DA45" s="89"/>
      <c r="DB45" s="89"/>
      <c r="DC45" s="89"/>
      <c r="DD45" s="89"/>
      <c r="DE45" s="89"/>
      <c r="DF45" s="89"/>
      <c r="DG45" s="89"/>
      <c r="DH45" s="89"/>
      <c r="DI45" s="89"/>
      <c r="DJ45" s="89"/>
      <c r="DK45" s="89"/>
      <c r="DL45" s="89"/>
      <c r="DM45" s="89"/>
      <c r="DN45" s="89"/>
      <c r="DO45" s="89"/>
      <c r="DP45" s="89"/>
      <c r="DQ45" s="89"/>
      <c r="DR45" s="89"/>
      <c r="DS45" s="89"/>
      <c r="DT45" s="89"/>
      <c r="DU45" s="89"/>
      <c r="DV45" s="89"/>
      <c r="DW45" s="89"/>
      <c r="DX45" s="90"/>
    </row>
    <row r="46" spans="2:128" ht="22.5" customHeight="1" thickTop="1" thickBot="1" x14ac:dyDescent="0.45">
      <c r="D46" s="1"/>
      <c r="E46" s="219"/>
      <c r="F46" s="63"/>
      <c r="G46" s="64" t="s">
        <v>11</v>
      </c>
      <c r="H46" s="65">
        <f>H44</f>
        <v>3</v>
      </c>
      <c r="I46" s="65" t="s">
        <v>0</v>
      </c>
      <c r="J46" s="58" t="str">
        <f t="shared" ref="J46" si="195">LOOKUP(J45,$B$2:$B$50,$C$2:$C$50)</f>
        <v>Masarykova "A"</v>
      </c>
      <c r="K46" s="217"/>
      <c r="L46" s="59" t="str">
        <f t="shared" ref="L46" si="196">LOOKUP(L45,$B$2:$B$50,$C$2:$C$50)</f>
        <v>Prok.Velikého</v>
      </c>
      <c r="M46" s="127"/>
      <c r="N46" s="129"/>
      <c r="O46" s="125"/>
      <c r="Q46" s="219"/>
      <c r="R46" s="63"/>
      <c r="S46" s="64" t="s">
        <v>11</v>
      </c>
      <c r="T46" s="65">
        <f>T44</f>
        <v>4</v>
      </c>
      <c r="U46" s="65" t="s">
        <v>0</v>
      </c>
      <c r="V46" s="58" t="str">
        <f t="shared" ref="V46" si="197">LOOKUP(V45,$B$2:$B$50,$C$2:$C$50)</f>
        <v>Lipanská "A"</v>
      </c>
      <c r="W46" s="217"/>
      <c r="X46" s="59" t="str">
        <f t="shared" ref="X46" si="198">LOOKUP(X45,$B$2:$B$50,$C$2:$C$50)</f>
        <v>Mnichovická "B"</v>
      </c>
      <c r="Y46" s="127"/>
      <c r="Z46" s="129"/>
      <c r="AA46" s="125"/>
      <c r="AC46" s="93" t="s">
        <v>102</v>
      </c>
      <c r="AD46" s="94" t="str">
        <f>IF(BK5=3,AD5,IF(BK7=3,AD7,IF(BK9=3,AD9,IF(BK11=3,AD11,IF(BK13=3,AD13,IF(BK15=3,AD15,IF(BK17=3,AD17,IF(BK19=3,AD19,""))))))))</f>
        <v>V.Osek "B"</v>
      </c>
      <c r="AE46" s="8"/>
      <c r="AF46" s="8"/>
      <c r="AG46" s="8"/>
      <c r="AH46" s="8"/>
      <c r="AI46" s="8"/>
      <c r="AJ46" s="8"/>
      <c r="CF46" s="163">
        <f t="shared" ref="CF46" si="199">BX47</f>
        <v>0.4166666666666668</v>
      </c>
      <c r="CG46" s="164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9"/>
      <c r="DU46" s="69" t="s">
        <v>31</v>
      </c>
      <c r="DV46" s="68"/>
      <c r="DW46" s="69" t="str">
        <f t="shared" ref="DW46" si="200">CA48</f>
        <v>B</v>
      </c>
      <c r="DX46" s="70"/>
    </row>
    <row r="47" spans="2:128" ht="22.5" customHeight="1" thickTop="1" thickBot="1" x14ac:dyDescent="0.4">
      <c r="B47" t="s">
        <v>34</v>
      </c>
      <c r="C47" t="str">
        <f>IF(A48=0,"",A48)</f>
        <v/>
      </c>
      <c r="D47" s="12"/>
      <c r="E47" s="218" t="s">
        <v>20</v>
      </c>
      <c r="F47" s="60">
        <f t="shared" ref="F47" si="201">F45+$F$70</f>
        <v>0.4166666666666668</v>
      </c>
      <c r="G47" s="61">
        <f>G45+6</f>
        <v>33</v>
      </c>
      <c r="H47" s="62" t="s">
        <v>6</v>
      </c>
      <c r="I47" s="62" t="s">
        <v>7</v>
      </c>
      <c r="J47" s="56">
        <v>6</v>
      </c>
      <c r="K47" s="216" t="s">
        <v>8</v>
      </c>
      <c r="L47" s="57">
        <v>17</v>
      </c>
      <c r="M47" s="126">
        <v>17</v>
      </c>
      <c r="N47" s="128" t="s">
        <v>8</v>
      </c>
      <c r="O47" s="124">
        <v>20</v>
      </c>
      <c r="Q47" s="218" t="str">
        <f>E47</f>
        <v>6. KOLO</v>
      </c>
      <c r="R47" s="60">
        <f>F47</f>
        <v>0.4166666666666668</v>
      </c>
      <c r="S47" s="61">
        <f>S45+6</f>
        <v>34</v>
      </c>
      <c r="T47" s="62" t="s">
        <v>6</v>
      </c>
      <c r="U47" s="62" t="s">
        <v>7</v>
      </c>
      <c r="V47" s="56">
        <v>2</v>
      </c>
      <c r="W47" s="216" t="s">
        <v>8</v>
      </c>
      <c r="X47" s="57">
        <v>3</v>
      </c>
      <c r="Y47" s="126">
        <v>5</v>
      </c>
      <c r="Z47" s="128" t="s">
        <v>8</v>
      </c>
      <c r="AA47" s="124">
        <v>1</v>
      </c>
      <c r="AC47" s="93" t="s">
        <v>103</v>
      </c>
      <c r="AD47" s="94" t="str">
        <f>IF(BK5=4,AD5,IF(BK7=4,AD7,IF(BK9=4,AD9,IF(BK11=4,AD11,IF(BK13=4,AD13,IF(BK15=4,AD15,IF(BK17=4,AD17,IF(BK19=4,AD19,""))))))))</f>
        <v>Masarykova "A"</v>
      </c>
      <c r="AF47" s="8"/>
      <c r="AG47" s="8"/>
      <c r="AH47" s="8"/>
      <c r="AI47" s="8"/>
      <c r="AJ47" s="8"/>
      <c r="BW47" t="str">
        <f t="shared" ref="BW47:CD48" si="202">E12</f>
        <v>6. KOLO</v>
      </c>
      <c r="BX47">
        <f t="shared" si="202"/>
        <v>0.4166666666666668</v>
      </c>
      <c r="BY47">
        <f t="shared" si="202"/>
        <v>31</v>
      </c>
      <c r="BZ47" t="str">
        <f t="shared" si="202"/>
        <v>HŘIŠTĚ</v>
      </c>
      <c r="CA47" t="str">
        <f t="shared" si="202"/>
        <v>skupina</v>
      </c>
      <c r="CB47">
        <f t="shared" si="202"/>
        <v>10</v>
      </c>
      <c r="CC47" t="str">
        <f t="shared" si="202"/>
        <v>:</v>
      </c>
      <c r="CD47">
        <f t="shared" si="202"/>
        <v>14</v>
      </c>
      <c r="CF47" s="71"/>
      <c r="CG47" s="165" t="str">
        <f t="shared" ref="CG47" si="203">BW47</f>
        <v>6. KOLO</v>
      </c>
      <c r="CH47" s="165"/>
      <c r="CI47" s="165"/>
      <c r="CJ47" s="165"/>
      <c r="CK47" s="72"/>
      <c r="CL47" s="169"/>
      <c r="CM47" s="169"/>
      <c r="CN47" s="72"/>
      <c r="CO47" s="72"/>
      <c r="CP47" s="72"/>
      <c r="CQ47" s="72"/>
      <c r="CR47" s="72"/>
      <c r="CS47" s="72"/>
      <c r="CT47" s="72"/>
      <c r="CU47" s="72"/>
      <c r="CV47" s="72"/>
      <c r="CW47" s="170">
        <f t="shared" ref="CW47" si="204">BY47</f>
        <v>31</v>
      </c>
      <c r="CX47" s="170"/>
      <c r="CY47" s="170"/>
      <c r="CZ47" s="170"/>
      <c r="DA47" s="170"/>
      <c r="DB47" s="166" t="s">
        <v>9</v>
      </c>
      <c r="DC47" s="166"/>
      <c r="DD47" s="166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3"/>
      <c r="DS47" s="167" t="s">
        <v>10</v>
      </c>
      <c r="DT47" s="167"/>
      <c r="DU47" s="167"/>
      <c r="DV47" s="168">
        <f t="shared" ref="DV47" si="205">BZ48</f>
        <v>1</v>
      </c>
      <c r="DW47" s="168"/>
      <c r="DX47" s="74"/>
    </row>
    <row r="48" spans="2:128" ht="22.5" customHeight="1" thickTop="1" thickBot="1" x14ac:dyDescent="0.45">
      <c r="B48" t="s">
        <v>34</v>
      </c>
      <c r="C48" t="str">
        <f>IF(A49=0,"",A49)</f>
        <v/>
      </c>
      <c r="D48" s="1"/>
      <c r="E48" s="219"/>
      <c r="F48" s="63"/>
      <c r="G48" s="64" t="s">
        <v>11</v>
      </c>
      <c r="H48" s="65">
        <f>H46</f>
        <v>3</v>
      </c>
      <c r="I48" s="65" t="s">
        <v>15</v>
      </c>
      <c r="J48" s="58" t="str">
        <f t="shared" ref="J48" si="206">LOOKUP(J47,$B$2:$B$50,$C$2:$C$50)</f>
        <v>Kmochova "B"</v>
      </c>
      <c r="K48" s="217"/>
      <c r="L48" s="59" t="str">
        <f>AD41</f>
        <v>Prokopa Velikého "B"</v>
      </c>
      <c r="M48" s="127"/>
      <c r="N48" s="129"/>
      <c r="O48" s="125"/>
      <c r="Q48" s="219"/>
      <c r="R48" s="63"/>
      <c r="S48" s="64" t="s">
        <v>11</v>
      </c>
      <c r="T48" s="65">
        <f>T46</f>
        <v>4</v>
      </c>
      <c r="U48" s="65" t="s">
        <v>15</v>
      </c>
      <c r="V48" s="58" t="str">
        <f t="shared" ref="V48" si="207">LOOKUP(V47,$B$2:$B$50,$C$2:$C$50)</f>
        <v>Ovčárecká "A"</v>
      </c>
      <c r="W48" s="217"/>
      <c r="X48" s="95" t="str">
        <f t="shared" ref="X48" si="208">LOOKUP(X47,$B$2:$B$50,$C$2:$C$50)</f>
        <v>Pečky "A"</v>
      </c>
      <c r="Y48" s="127"/>
      <c r="Z48" s="129"/>
      <c r="AA48" s="125"/>
      <c r="AC48" s="93" t="s">
        <v>27</v>
      </c>
      <c r="AD48" s="94" t="str">
        <f>IF(BK25=1,AD25,IF(BK27=1,AD27,IF(BK29=1,AD29,IF(BK31=1,AD31,IF(BK33=1,AD33,IF(BK35=1,AD35,IF(BK37=1,AD37,IF(BK39=1,AD39,IF(BK41=1,AD41,"")))))))))</f>
        <v>Masarykova "B"</v>
      </c>
      <c r="AF48" s="8"/>
      <c r="AG48" s="8"/>
      <c r="AH48" s="8"/>
      <c r="AI48" s="8"/>
      <c r="AJ48" s="8"/>
      <c r="BW48">
        <f t="shared" si="202"/>
        <v>0</v>
      </c>
      <c r="BX48">
        <f t="shared" si="202"/>
        <v>0</v>
      </c>
      <c r="BY48" t="str">
        <f t="shared" si="202"/>
        <v>zápas</v>
      </c>
      <c r="BZ48">
        <f t="shared" si="202"/>
        <v>1</v>
      </c>
      <c r="CA48" t="str">
        <f t="shared" si="202"/>
        <v>B</v>
      </c>
      <c r="CB48" t="str">
        <f t="shared" si="202"/>
        <v>Velim</v>
      </c>
      <c r="CC48">
        <f t="shared" si="202"/>
        <v>0</v>
      </c>
      <c r="CD48" t="str">
        <f t="shared" si="202"/>
        <v>Masarykova "B"</v>
      </c>
      <c r="CF48" s="71"/>
      <c r="CG48" s="165"/>
      <c r="CH48" s="165"/>
      <c r="CI48" s="165"/>
      <c r="CJ48" s="165"/>
      <c r="CK48" s="72"/>
      <c r="CL48" s="169"/>
      <c r="CM48" s="169"/>
      <c r="CN48" s="72"/>
      <c r="CO48" s="72"/>
      <c r="CP48" s="72"/>
      <c r="CQ48" s="72"/>
      <c r="CR48" s="72"/>
      <c r="CS48" s="72"/>
      <c r="CT48" s="72"/>
      <c r="CU48" s="72"/>
      <c r="CV48" s="72"/>
      <c r="CW48" s="170"/>
      <c r="CX48" s="170"/>
      <c r="CY48" s="170"/>
      <c r="CZ48" s="170"/>
      <c r="DA48" s="170"/>
      <c r="DB48" s="166"/>
      <c r="DC48" s="166"/>
      <c r="DD48" s="166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3"/>
      <c r="DS48" s="167"/>
      <c r="DT48" s="167"/>
      <c r="DU48" s="167"/>
      <c r="DV48" s="168"/>
      <c r="DW48" s="168"/>
      <c r="DX48" s="74"/>
    </row>
    <row r="49" spans="2:128" ht="22.5" customHeight="1" thickTop="1" thickBot="1" x14ac:dyDescent="0.4">
      <c r="B49" t="s">
        <v>34</v>
      </c>
      <c r="C49" t="str">
        <f>IF(A50=0,"",A50)</f>
        <v/>
      </c>
      <c r="E49" s="218" t="s">
        <v>21</v>
      </c>
      <c r="F49" s="60">
        <f t="shared" ref="F49" si="209">F47+$F$70</f>
        <v>0.42500000000000016</v>
      </c>
      <c r="G49" s="61">
        <f>G47+6</f>
        <v>39</v>
      </c>
      <c r="H49" s="62" t="s">
        <v>6</v>
      </c>
      <c r="I49" s="62" t="s">
        <v>7</v>
      </c>
      <c r="J49" s="56">
        <v>9</v>
      </c>
      <c r="K49" s="216" t="s">
        <v>8</v>
      </c>
      <c r="L49" s="57">
        <v>13</v>
      </c>
      <c r="M49" s="126">
        <v>21</v>
      </c>
      <c r="N49" s="128" t="s">
        <v>8</v>
      </c>
      <c r="O49" s="124">
        <v>16</v>
      </c>
      <c r="Q49" s="218" t="str">
        <f>E49</f>
        <v>7. KOLO</v>
      </c>
      <c r="R49" s="60">
        <f>F49</f>
        <v>0.42500000000000016</v>
      </c>
      <c r="S49" s="61">
        <f>S47+6</f>
        <v>40</v>
      </c>
      <c r="T49" s="62" t="s">
        <v>6</v>
      </c>
      <c r="U49" s="62" t="s">
        <v>7</v>
      </c>
      <c r="V49" s="56">
        <v>4</v>
      </c>
      <c r="W49" s="216" t="s">
        <v>8</v>
      </c>
      <c r="X49" s="57">
        <v>5</v>
      </c>
      <c r="Y49" s="126">
        <v>16</v>
      </c>
      <c r="Z49" s="128" t="s">
        <v>8</v>
      </c>
      <c r="AA49" s="124">
        <v>18</v>
      </c>
      <c r="AC49" s="93" t="s">
        <v>28</v>
      </c>
      <c r="AD49" s="94" t="str">
        <f>IF(BK25=2,AD25,IF(BK27=2,AD27,IF(BK29=2,AD29,IF(BK31=2,AD31,IF(BK33=2,AD33,IF(BK35=2,AD35,IF(BK37=2,AD37,IF(BK39=2,AD39,IF(BK41=2,AD41,"")))))))))</f>
        <v>Velim</v>
      </c>
      <c r="AF49" s="8"/>
      <c r="AG49" s="8"/>
      <c r="AH49" s="8"/>
      <c r="AI49" s="8"/>
      <c r="AJ49" s="8"/>
      <c r="CF49" s="71"/>
      <c r="CG49" s="75"/>
      <c r="CH49" s="75"/>
      <c r="CI49" s="75"/>
      <c r="CJ49" s="75"/>
      <c r="CK49" s="147" t="s">
        <v>13</v>
      </c>
      <c r="CL49" s="147"/>
      <c r="CM49" s="76">
        <f t="shared" ref="CM49" si="210">CB47</f>
        <v>10</v>
      </c>
      <c r="CN49" s="77" t="s">
        <v>14</v>
      </c>
      <c r="CO49" s="148" t="str">
        <f t="shared" ref="CO49" si="211">CB48</f>
        <v>Velim</v>
      </c>
      <c r="CP49" s="148"/>
      <c r="CQ49" s="148"/>
      <c r="CR49" s="148"/>
      <c r="CS49" s="148"/>
      <c r="CT49" s="148"/>
      <c r="CU49" s="148"/>
      <c r="CV49" s="148"/>
      <c r="CW49" s="148"/>
      <c r="CX49" s="148"/>
      <c r="CY49" s="148"/>
      <c r="CZ49" s="148"/>
      <c r="DA49" s="148"/>
      <c r="DB49" s="75"/>
      <c r="DC49" s="75"/>
      <c r="DD49" s="75"/>
      <c r="DE49" s="75"/>
      <c r="DF49" s="75"/>
      <c r="DG49" s="147" t="s">
        <v>13</v>
      </c>
      <c r="DH49" s="147"/>
      <c r="DI49" s="76">
        <f t="shared" ref="DI49" si="212">CD47</f>
        <v>14</v>
      </c>
      <c r="DJ49" s="77" t="s">
        <v>14</v>
      </c>
      <c r="DK49" s="148" t="str">
        <f t="shared" ref="DK49" si="213">CD48</f>
        <v>Masarykova "B"</v>
      </c>
      <c r="DL49" s="148"/>
      <c r="DM49" s="148"/>
      <c r="DN49" s="148"/>
      <c r="DO49" s="148"/>
      <c r="DP49" s="148"/>
      <c r="DQ49" s="148"/>
      <c r="DR49" s="148"/>
      <c r="DS49" s="148"/>
      <c r="DT49" s="148"/>
      <c r="DU49" s="148"/>
      <c r="DV49" s="148"/>
      <c r="DW49" s="148"/>
      <c r="DX49" s="74"/>
    </row>
    <row r="50" spans="2:128" ht="22.5" customHeight="1" thickTop="1" thickBot="1" x14ac:dyDescent="0.45">
      <c r="B50" t="s">
        <v>34</v>
      </c>
      <c r="C50" t="str">
        <f>IF(A51=0,"",A51)</f>
        <v/>
      </c>
      <c r="E50" s="219"/>
      <c r="F50" s="63"/>
      <c r="G50" s="64" t="s">
        <v>11</v>
      </c>
      <c r="H50" s="65">
        <f>H48</f>
        <v>3</v>
      </c>
      <c r="I50" s="65" t="s">
        <v>0</v>
      </c>
      <c r="J50" s="58" t="str">
        <f t="shared" ref="J50" si="214">LOOKUP(J49,$B$2:$B$50,$C$2:$C$50)</f>
        <v>Prok.Velikého</v>
      </c>
      <c r="K50" s="217"/>
      <c r="L50" s="59" t="str">
        <f t="shared" ref="L50" si="215">LOOKUP(L49,$B$2:$B$50,$C$2:$C$50)</f>
        <v>Ovčárecká "B"</v>
      </c>
      <c r="M50" s="127"/>
      <c r="N50" s="129"/>
      <c r="O50" s="125"/>
      <c r="Q50" s="219"/>
      <c r="R50" s="63"/>
      <c r="S50" s="64" t="s">
        <v>11</v>
      </c>
      <c r="T50" s="65">
        <f>T48</f>
        <v>4</v>
      </c>
      <c r="U50" s="65" t="s">
        <v>0</v>
      </c>
      <c r="V50" s="58" t="str">
        <f t="shared" ref="V50" si="216">LOOKUP(V49,$B$2:$B$50,$C$2:$C$50)</f>
        <v>Masarykova "A"</v>
      </c>
      <c r="W50" s="217"/>
      <c r="X50" s="59" t="str">
        <f t="shared" ref="X50" si="217">LOOKUP(X49,$B$2:$B$50,$C$2:$C$50)</f>
        <v>Lipanská "A"</v>
      </c>
      <c r="Y50" s="127"/>
      <c r="Z50" s="129"/>
      <c r="AA50" s="125"/>
      <c r="AC50" s="93" t="s">
        <v>104</v>
      </c>
      <c r="AD50" s="94" t="str">
        <f>IF(BK25=3,AD25,IF(BK27=3,AD27,IF(BK29=3,AD29,IF(BK31=3,AD31,IF(BK33=3,AD33,IF(BK35=3,AD35,IF(BK37=3,AD37,IF(BK39=3,AD39,IF(BK41=3,AD41,"")))))))))</f>
        <v>Lipanská "B"</v>
      </c>
      <c r="AF50" s="8"/>
      <c r="AG50" s="8"/>
      <c r="AH50" s="8"/>
      <c r="AI50" s="8"/>
      <c r="AJ50" s="8"/>
      <c r="CF50" s="71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8"/>
      <c r="DS50" s="78"/>
      <c r="DT50" s="78"/>
      <c r="DU50" s="78"/>
      <c r="DV50" s="78"/>
      <c r="DW50" s="78"/>
      <c r="DX50" s="74"/>
    </row>
    <row r="51" spans="2:128" ht="22.5" customHeight="1" thickTop="1" thickBot="1" x14ac:dyDescent="0.45">
      <c r="E51" s="218" t="s">
        <v>22</v>
      </c>
      <c r="F51" s="60">
        <f t="shared" ref="F51" si="218">F49+$F$70</f>
        <v>0.43333333333333351</v>
      </c>
      <c r="G51" s="61">
        <f>G49+6</f>
        <v>45</v>
      </c>
      <c r="H51" s="62" t="s">
        <v>6</v>
      </c>
      <c r="I51" s="62" t="s">
        <v>7</v>
      </c>
      <c r="J51" s="56">
        <v>3</v>
      </c>
      <c r="K51" s="216" t="s">
        <v>8</v>
      </c>
      <c r="L51" s="57">
        <v>15</v>
      </c>
      <c r="M51" s="126">
        <v>1</v>
      </c>
      <c r="N51" s="128" t="s">
        <v>8</v>
      </c>
      <c r="O51" s="124">
        <v>5</v>
      </c>
      <c r="Q51" s="218" t="str">
        <f>E51</f>
        <v>8. KOLO</v>
      </c>
      <c r="R51" s="60">
        <f>F51</f>
        <v>0.43333333333333351</v>
      </c>
      <c r="S51" s="61">
        <f>S49+6</f>
        <v>46</v>
      </c>
      <c r="T51" s="62" t="s">
        <v>6</v>
      </c>
      <c r="U51" s="62" t="s">
        <v>7</v>
      </c>
      <c r="V51" s="56">
        <v>2</v>
      </c>
      <c r="W51" s="216" t="s">
        <v>8</v>
      </c>
      <c r="X51" s="57">
        <v>17</v>
      </c>
      <c r="Y51" s="126">
        <v>10</v>
      </c>
      <c r="Z51" s="128" t="s">
        <v>8</v>
      </c>
      <c r="AA51" s="124">
        <v>27</v>
      </c>
      <c r="AC51" s="93" t="s">
        <v>101</v>
      </c>
      <c r="AD51" s="94" t="str">
        <f>IF(BK25=4,AD25,IF(BK27=4,AD27,IF(BK29=4,AD29,IF(BK31=4,AD31,IF(BK33=4,AD33,IF(BK35=4,AD35,IF(BK37=4,AD37,IF(BK39=4,AD39,IF(BK41=4,AD41,"")))))))))</f>
        <v>Prokopa Velikého "B"</v>
      </c>
      <c r="AF51" s="8"/>
      <c r="AG51" s="8"/>
      <c r="AH51" s="8"/>
      <c r="AI51" s="8"/>
      <c r="AJ51" s="8"/>
      <c r="CF51" s="71"/>
      <c r="CG51" s="79" t="s">
        <v>17</v>
      </c>
      <c r="CH51" s="49">
        <f t="shared" ref="CH51" si="219">CM49</f>
        <v>10</v>
      </c>
      <c r="CI51" s="80" t="s">
        <v>8</v>
      </c>
      <c r="CJ51" s="91">
        <v>1</v>
      </c>
      <c r="CK51" s="91">
        <v>2</v>
      </c>
      <c r="CL51" s="91">
        <v>3</v>
      </c>
      <c r="CM51" s="91">
        <v>4</v>
      </c>
      <c r="CN51" s="91">
        <v>5</v>
      </c>
      <c r="CO51" s="91">
        <v>6</v>
      </c>
      <c r="CP51" s="91">
        <v>7</v>
      </c>
      <c r="CQ51" s="91">
        <v>8</v>
      </c>
      <c r="CR51" s="91">
        <v>9</v>
      </c>
      <c r="CS51" s="91">
        <v>10</v>
      </c>
      <c r="CT51" s="91">
        <v>11</v>
      </c>
      <c r="CU51" s="91">
        <v>12</v>
      </c>
      <c r="CV51" s="91">
        <v>13</v>
      </c>
      <c r="CW51" s="91">
        <v>14</v>
      </c>
      <c r="CX51" s="91">
        <v>15</v>
      </c>
      <c r="CY51" s="91">
        <v>16</v>
      </c>
      <c r="CZ51" s="91">
        <v>17</v>
      </c>
      <c r="DA51" s="91">
        <v>18</v>
      </c>
      <c r="DB51" s="91">
        <v>19</v>
      </c>
      <c r="DC51" s="91">
        <v>20</v>
      </c>
      <c r="DD51" s="91">
        <v>21</v>
      </c>
      <c r="DE51" s="91">
        <v>22</v>
      </c>
      <c r="DF51" s="91">
        <v>23</v>
      </c>
      <c r="DG51" s="91">
        <v>24</v>
      </c>
      <c r="DH51" s="91">
        <v>25</v>
      </c>
      <c r="DI51" s="91">
        <v>26</v>
      </c>
      <c r="DJ51" s="91">
        <v>27</v>
      </c>
      <c r="DK51" s="91">
        <v>28</v>
      </c>
      <c r="DL51" s="91">
        <v>29</v>
      </c>
      <c r="DM51" s="91">
        <v>30</v>
      </c>
      <c r="DN51" s="91">
        <v>31</v>
      </c>
      <c r="DO51" s="91">
        <v>32</v>
      </c>
      <c r="DP51" s="91">
        <v>33</v>
      </c>
      <c r="DQ51" s="91">
        <v>34</v>
      </c>
      <c r="DR51" s="92">
        <v>35</v>
      </c>
      <c r="DS51" s="92">
        <v>36</v>
      </c>
      <c r="DT51" s="92">
        <v>37</v>
      </c>
      <c r="DU51" s="92">
        <v>38</v>
      </c>
      <c r="DV51" s="92">
        <v>39</v>
      </c>
      <c r="DW51" s="92">
        <v>40</v>
      </c>
      <c r="DX51" s="74"/>
    </row>
    <row r="52" spans="2:128" ht="22.5" customHeight="1" thickTop="1" thickBot="1" x14ac:dyDescent="0.45">
      <c r="D52" s="12"/>
      <c r="E52" s="219"/>
      <c r="F52" s="63"/>
      <c r="G52" s="64" t="s">
        <v>11</v>
      </c>
      <c r="H52" s="65">
        <f>H50</f>
        <v>3</v>
      </c>
      <c r="I52" s="65" t="s">
        <v>15</v>
      </c>
      <c r="J52" s="95" t="str">
        <f t="shared" ref="J52" si="220">LOOKUP(J51,$B$2:$B$50,$C$2:$C$50)</f>
        <v>Pečky "A"</v>
      </c>
      <c r="K52" s="217"/>
      <c r="L52" s="59" t="str">
        <f t="shared" ref="L52" si="221">LOOKUP(L51,$B$2:$B$50,$C$2:$C$50)</f>
        <v>Lipanská "B"</v>
      </c>
      <c r="M52" s="127"/>
      <c r="N52" s="129"/>
      <c r="O52" s="125"/>
      <c r="Q52" s="219"/>
      <c r="R52" s="63"/>
      <c r="S52" s="64" t="s">
        <v>11</v>
      </c>
      <c r="T52" s="65">
        <f>T50</f>
        <v>4</v>
      </c>
      <c r="U52" s="65" t="s">
        <v>15</v>
      </c>
      <c r="V52" s="58" t="str">
        <f t="shared" ref="V52" si="222">LOOKUP(V51,$B$2:$B$50,$C$2:$C$50)</f>
        <v>Ovčárecká "A"</v>
      </c>
      <c r="W52" s="217"/>
      <c r="X52" s="59" t="str">
        <f>AD41</f>
        <v>Prokopa Velikého "B"</v>
      </c>
      <c r="Y52" s="127"/>
      <c r="Z52" s="129"/>
      <c r="AA52" s="125"/>
      <c r="AF52" s="8"/>
      <c r="AG52" s="8"/>
      <c r="AH52" s="8"/>
      <c r="AI52" s="8"/>
      <c r="AJ52" s="8"/>
      <c r="CF52" s="71"/>
      <c r="CG52" s="81"/>
      <c r="CH52" s="82"/>
      <c r="CI52" s="83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5"/>
      <c r="DS52" s="85"/>
      <c r="DT52" s="85"/>
      <c r="DU52" s="85"/>
      <c r="DV52" s="85"/>
      <c r="DW52" s="85"/>
      <c r="DX52" s="74"/>
    </row>
    <row r="53" spans="2:128" ht="22.5" customHeight="1" thickTop="1" thickBot="1" x14ac:dyDescent="0.45">
      <c r="D53" s="1"/>
      <c r="E53" s="218" t="s">
        <v>23</v>
      </c>
      <c r="F53" s="60">
        <f t="shared" ref="F53" si="223">F51+$F$70</f>
        <v>0.44166666666666687</v>
      </c>
      <c r="G53" s="61">
        <f>G51+6</f>
        <v>51</v>
      </c>
      <c r="H53" s="62" t="s">
        <v>6</v>
      </c>
      <c r="I53" s="62" t="s">
        <v>7</v>
      </c>
      <c r="J53" s="56">
        <v>8</v>
      </c>
      <c r="K53" s="216" t="s">
        <v>8</v>
      </c>
      <c r="L53" s="57">
        <v>12</v>
      </c>
      <c r="M53" s="126">
        <v>11</v>
      </c>
      <c r="N53" s="128" t="s">
        <v>8</v>
      </c>
      <c r="O53" s="124">
        <v>18</v>
      </c>
      <c r="Q53" s="218" t="str">
        <f>E53</f>
        <v>9. KOLO</v>
      </c>
      <c r="R53" s="60">
        <f>F53</f>
        <v>0.44166666666666687</v>
      </c>
      <c r="S53" s="61">
        <f>S51+6</f>
        <v>52</v>
      </c>
      <c r="T53" s="62" t="s">
        <v>6</v>
      </c>
      <c r="U53" s="62" t="s">
        <v>7</v>
      </c>
      <c r="V53" s="56">
        <v>1</v>
      </c>
      <c r="W53" s="216" t="s">
        <v>8</v>
      </c>
      <c r="X53" s="57">
        <v>9</v>
      </c>
      <c r="Y53" s="126">
        <v>11</v>
      </c>
      <c r="Z53" s="128" t="s">
        <v>8</v>
      </c>
      <c r="AA53" s="124">
        <v>18</v>
      </c>
      <c r="AF53" s="8"/>
      <c r="AG53" s="8"/>
      <c r="AH53" s="8"/>
      <c r="AI53" s="8"/>
      <c r="AJ53" s="8"/>
      <c r="CF53" s="71"/>
      <c r="CG53" s="86" t="s">
        <v>17</v>
      </c>
      <c r="CH53" s="48">
        <f t="shared" ref="CH53" si="224">DI49</f>
        <v>14</v>
      </c>
      <c r="CI53" s="87" t="s">
        <v>8</v>
      </c>
      <c r="CJ53" s="91">
        <v>1</v>
      </c>
      <c r="CK53" s="91">
        <v>2</v>
      </c>
      <c r="CL53" s="91">
        <v>3</v>
      </c>
      <c r="CM53" s="91">
        <v>4</v>
      </c>
      <c r="CN53" s="91">
        <v>5</v>
      </c>
      <c r="CO53" s="91">
        <v>6</v>
      </c>
      <c r="CP53" s="91">
        <v>7</v>
      </c>
      <c r="CQ53" s="91">
        <v>8</v>
      </c>
      <c r="CR53" s="91">
        <v>9</v>
      </c>
      <c r="CS53" s="91">
        <v>10</v>
      </c>
      <c r="CT53" s="91">
        <v>11</v>
      </c>
      <c r="CU53" s="91">
        <v>12</v>
      </c>
      <c r="CV53" s="91">
        <v>13</v>
      </c>
      <c r="CW53" s="91">
        <v>14</v>
      </c>
      <c r="CX53" s="91">
        <v>15</v>
      </c>
      <c r="CY53" s="91">
        <v>16</v>
      </c>
      <c r="CZ53" s="91">
        <v>17</v>
      </c>
      <c r="DA53" s="91">
        <v>18</v>
      </c>
      <c r="DB53" s="91">
        <v>19</v>
      </c>
      <c r="DC53" s="91">
        <v>20</v>
      </c>
      <c r="DD53" s="91">
        <v>21</v>
      </c>
      <c r="DE53" s="91">
        <v>22</v>
      </c>
      <c r="DF53" s="91">
        <v>23</v>
      </c>
      <c r="DG53" s="91">
        <v>24</v>
      </c>
      <c r="DH53" s="91">
        <v>25</v>
      </c>
      <c r="DI53" s="91">
        <v>26</v>
      </c>
      <c r="DJ53" s="91">
        <v>27</v>
      </c>
      <c r="DK53" s="91">
        <v>28</v>
      </c>
      <c r="DL53" s="91">
        <v>29</v>
      </c>
      <c r="DM53" s="91">
        <v>30</v>
      </c>
      <c r="DN53" s="91">
        <v>31</v>
      </c>
      <c r="DO53" s="91">
        <v>32</v>
      </c>
      <c r="DP53" s="91">
        <v>33</v>
      </c>
      <c r="DQ53" s="91">
        <v>34</v>
      </c>
      <c r="DR53" s="92">
        <v>35</v>
      </c>
      <c r="DS53" s="92">
        <v>36</v>
      </c>
      <c r="DT53" s="92">
        <v>37</v>
      </c>
      <c r="DU53" s="92">
        <v>38</v>
      </c>
      <c r="DV53" s="92">
        <v>39</v>
      </c>
      <c r="DW53" s="92">
        <v>40</v>
      </c>
      <c r="DX53" s="74"/>
    </row>
    <row r="54" spans="2:128" ht="22.5" customHeight="1" thickTop="1" thickBot="1" x14ac:dyDescent="0.45">
      <c r="D54" s="12"/>
      <c r="E54" s="219"/>
      <c r="F54" s="63"/>
      <c r="G54" s="64" t="s">
        <v>11</v>
      </c>
      <c r="H54" s="65">
        <f>H52</f>
        <v>3</v>
      </c>
      <c r="I54" s="65" t="s">
        <v>0</v>
      </c>
      <c r="J54" s="58" t="str">
        <f t="shared" ref="J54" si="225">LOOKUP(J53,$B$2:$B$50,$C$2:$C$50)</f>
        <v>Mnichovická "B"</v>
      </c>
      <c r="K54" s="217"/>
      <c r="L54" s="59" t="str">
        <f t="shared" ref="L54" si="226">LOOKUP(L53,$B$2:$B$50,$C$2:$C$50)</f>
        <v>Pečky "B"</v>
      </c>
      <c r="M54" s="127"/>
      <c r="N54" s="129"/>
      <c r="O54" s="125"/>
      <c r="Q54" s="219"/>
      <c r="R54" s="63"/>
      <c r="S54" s="64" t="s">
        <v>11</v>
      </c>
      <c r="T54" s="65">
        <f>T52</f>
        <v>4</v>
      </c>
      <c r="U54" s="65" t="s">
        <v>0</v>
      </c>
      <c r="V54" s="58" t="str">
        <f t="shared" ref="V54" si="227">LOOKUP(V53,$B$2:$B$50,$C$2:$C$50)</f>
        <v>Kmochova "A"</v>
      </c>
      <c r="W54" s="217"/>
      <c r="X54" s="59" t="str">
        <f t="shared" ref="X54" si="228">LOOKUP(X53,$B$2:$B$50,$C$2:$C$50)</f>
        <v>Prok.Velikého</v>
      </c>
      <c r="Y54" s="127"/>
      <c r="Z54" s="129"/>
      <c r="AA54" s="125"/>
      <c r="AF54" s="8"/>
      <c r="AG54" s="8"/>
      <c r="AH54" s="8"/>
      <c r="AI54" s="8"/>
      <c r="AJ54" s="8"/>
      <c r="CF54" s="88"/>
      <c r="CG54" s="89"/>
      <c r="CH54" s="89"/>
      <c r="CI54" s="89"/>
      <c r="CJ54" s="89"/>
      <c r="CK54" s="89"/>
      <c r="CL54" s="89"/>
      <c r="CM54" s="89"/>
      <c r="CN54" s="89"/>
      <c r="CO54" s="89"/>
      <c r="CP54" s="89"/>
      <c r="CQ54" s="89"/>
      <c r="CR54" s="89"/>
      <c r="CS54" s="89"/>
      <c r="CT54" s="89"/>
      <c r="CU54" s="89"/>
      <c r="CV54" s="89"/>
      <c r="CW54" s="89"/>
      <c r="CX54" s="89"/>
      <c r="CY54" s="89"/>
      <c r="CZ54" s="89"/>
      <c r="DA54" s="89"/>
      <c r="DB54" s="89"/>
      <c r="DC54" s="89"/>
      <c r="DD54" s="89"/>
      <c r="DE54" s="89"/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90"/>
    </row>
    <row r="55" spans="2:128" ht="22.5" customHeight="1" thickTop="1" thickBot="1" x14ac:dyDescent="0.4">
      <c r="D55" s="1"/>
      <c r="E55" s="218" t="s">
        <v>24</v>
      </c>
      <c r="F55" s="60">
        <f t="shared" ref="F55" si="229">F53+$F$70</f>
        <v>0.45000000000000023</v>
      </c>
      <c r="G55" s="61">
        <f>G53+6</f>
        <v>57</v>
      </c>
      <c r="H55" s="62" t="s">
        <v>6</v>
      </c>
      <c r="I55" s="62" t="s">
        <v>7</v>
      </c>
      <c r="J55" s="56">
        <v>2</v>
      </c>
      <c r="K55" s="216" t="s">
        <v>8</v>
      </c>
      <c r="L55" s="57">
        <v>14</v>
      </c>
      <c r="M55" s="126">
        <v>13</v>
      </c>
      <c r="N55" s="128" t="s">
        <v>8</v>
      </c>
      <c r="O55" s="124">
        <v>24</v>
      </c>
      <c r="Q55" s="218" t="str">
        <f>E55</f>
        <v>10. KOLO</v>
      </c>
      <c r="R55" s="60">
        <f>F55</f>
        <v>0.45000000000000023</v>
      </c>
      <c r="S55" s="61">
        <f>S53+6</f>
        <v>58</v>
      </c>
      <c r="T55" s="62" t="s">
        <v>6</v>
      </c>
      <c r="U55" s="62" t="s">
        <v>7</v>
      </c>
      <c r="V55" s="56">
        <v>15</v>
      </c>
      <c r="W55" s="216" t="s">
        <v>8</v>
      </c>
      <c r="X55" s="57">
        <v>17</v>
      </c>
      <c r="Y55" s="126">
        <v>20</v>
      </c>
      <c r="Z55" s="128" t="s">
        <v>8</v>
      </c>
      <c r="AA55" s="124">
        <v>13</v>
      </c>
      <c r="CF55" s="163">
        <f t="shared" ref="CF55" si="230">BX56</f>
        <v>0.42500000000000016</v>
      </c>
      <c r="CG55" s="164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8"/>
      <c r="DM55" s="68"/>
      <c r="DN55" s="68"/>
      <c r="DO55" s="68"/>
      <c r="DP55" s="68"/>
      <c r="DQ55" s="68"/>
      <c r="DR55" s="68"/>
      <c r="DS55" s="68"/>
      <c r="DT55" s="69"/>
      <c r="DU55" s="69" t="s">
        <v>31</v>
      </c>
      <c r="DV55" s="68"/>
      <c r="DW55" s="69" t="str">
        <f t="shared" ref="DW55" si="231">CA57</f>
        <v>A</v>
      </c>
      <c r="DX55" s="70"/>
    </row>
    <row r="56" spans="2:128" ht="22.5" customHeight="1" thickTop="1" thickBot="1" x14ac:dyDescent="0.45">
      <c r="D56" s="12"/>
      <c r="E56" s="219"/>
      <c r="F56" s="63"/>
      <c r="G56" s="64" t="s">
        <v>11</v>
      </c>
      <c r="H56" s="65">
        <f>H54</f>
        <v>3</v>
      </c>
      <c r="I56" s="65" t="s">
        <v>15</v>
      </c>
      <c r="J56" s="58" t="str">
        <f t="shared" ref="J56" si="232">LOOKUP(J55,$B$2:$B$50,$C$2:$C$50)</f>
        <v>Ovčárecká "A"</v>
      </c>
      <c r="K56" s="217"/>
      <c r="L56" s="59" t="str">
        <f t="shared" ref="L56" si="233">LOOKUP(L55,$B$2:$B$50,$C$2:$C$50)</f>
        <v>Masarykova "B"</v>
      </c>
      <c r="M56" s="127"/>
      <c r="N56" s="129"/>
      <c r="O56" s="125"/>
      <c r="Q56" s="219"/>
      <c r="R56" s="63"/>
      <c r="S56" s="64" t="s">
        <v>11</v>
      </c>
      <c r="T56" s="65">
        <f>T54</f>
        <v>4</v>
      </c>
      <c r="U56" s="65" t="s">
        <v>15</v>
      </c>
      <c r="V56" s="58" t="str">
        <f t="shared" ref="V56" si="234">LOOKUP(V55,$B$2:$B$50,$C$2:$C$50)</f>
        <v>Lipanská "B"</v>
      </c>
      <c r="W56" s="217"/>
      <c r="X56" s="59" t="str">
        <f>AD41</f>
        <v>Prokopa Velikého "B"</v>
      </c>
      <c r="Y56" s="127"/>
      <c r="Z56" s="129"/>
      <c r="AA56" s="125"/>
      <c r="BW56" t="str">
        <f t="shared" ref="BW56:CD57" si="235">E14</f>
        <v>7. KOLO</v>
      </c>
      <c r="BX56">
        <f t="shared" si="235"/>
        <v>0.42500000000000016</v>
      </c>
      <c r="BY56">
        <f t="shared" si="235"/>
        <v>37</v>
      </c>
      <c r="BZ56" t="str">
        <f t="shared" si="235"/>
        <v>HŘIŠTĚ</v>
      </c>
      <c r="CA56" t="str">
        <f t="shared" si="235"/>
        <v>skupina</v>
      </c>
      <c r="CB56">
        <f t="shared" si="235"/>
        <v>8</v>
      </c>
      <c r="CC56" t="str">
        <f t="shared" si="235"/>
        <v>:</v>
      </c>
      <c r="CD56">
        <f t="shared" si="235"/>
        <v>16</v>
      </c>
      <c r="CF56" s="71"/>
      <c r="CG56" s="165" t="str">
        <f t="shared" ref="CG56" si="236">BW56</f>
        <v>7. KOLO</v>
      </c>
      <c r="CH56" s="165"/>
      <c r="CI56" s="165"/>
      <c r="CJ56" s="165"/>
      <c r="CK56" s="72"/>
      <c r="CL56" s="169"/>
      <c r="CM56" s="169"/>
      <c r="CN56" s="72"/>
      <c r="CO56" s="72"/>
      <c r="CP56" s="72"/>
      <c r="CQ56" s="72"/>
      <c r="CR56" s="72"/>
      <c r="CS56" s="72"/>
      <c r="CT56" s="72"/>
      <c r="CU56" s="72"/>
      <c r="CV56" s="72"/>
      <c r="CW56" s="170">
        <f t="shared" ref="CW56" si="237">BY56</f>
        <v>37</v>
      </c>
      <c r="CX56" s="170"/>
      <c r="CY56" s="170"/>
      <c r="CZ56" s="170"/>
      <c r="DA56" s="170"/>
      <c r="DB56" s="166" t="s">
        <v>9</v>
      </c>
      <c r="DC56" s="166"/>
      <c r="DD56" s="166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3"/>
      <c r="DS56" s="167" t="s">
        <v>10</v>
      </c>
      <c r="DT56" s="167"/>
      <c r="DU56" s="167"/>
      <c r="DV56" s="168">
        <f t="shared" ref="DV56" si="238">BZ57</f>
        <v>1</v>
      </c>
      <c r="DW56" s="168"/>
      <c r="DX56" s="74"/>
    </row>
    <row r="57" spans="2:128" ht="22.5" customHeight="1" thickTop="1" thickBot="1" x14ac:dyDescent="0.4">
      <c r="D57" s="1"/>
      <c r="E57" s="218" t="s">
        <v>92</v>
      </c>
      <c r="F57" s="60">
        <f t="shared" ref="F57" si="239">F55+$F$70</f>
        <v>0.45833333333333359</v>
      </c>
      <c r="G57" s="61">
        <f>G55+6</f>
        <v>63</v>
      </c>
      <c r="H57" s="62" t="s">
        <v>6</v>
      </c>
      <c r="I57" s="62" t="s">
        <v>7</v>
      </c>
      <c r="J57" s="56">
        <v>4</v>
      </c>
      <c r="K57" s="216" t="s">
        <v>8</v>
      </c>
      <c r="L57" s="57">
        <v>12</v>
      </c>
      <c r="M57" s="126">
        <v>15</v>
      </c>
      <c r="N57" s="128" t="s">
        <v>8</v>
      </c>
      <c r="O57" s="124">
        <v>13</v>
      </c>
      <c r="Q57" s="218" t="str">
        <f>E57</f>
        <v>11. KOLO</v>
      </c>
      <c r="R57" s="60">
        <f>F57</f>
        <v>0.45833333333333359</v>
      </c>
      <c r="S57" s="61">
        <f>S55+6</f>
        <v>64</v>
      </c>
      <c r="T57" s="62" t="s">
        <v>6</v>
      </c>
      <c r="U57" s="62" t="s">
        <v>7</v>
      </c>
      <c r="V57" s="56">
        <v>13</v>
      </c>
      <c r="W57" s="216" t="s">
        <v>8</v>
      </c>
      <c r="X57" s="57">
        <v>16</v>
      </c>
      <c r="Y57" s="126">
        <v>16</v>
      </c>
      <c r="Z57" s="128" t="s">
        <v>8</v>
      </c>
      <c r="AA57" s="124">
        <v>21</v>
      </c>
      <c r="BW57">
        <f t="shared" si="235"/>
        <v>0</v>
      </c>
      <c r="BX57">
        <f t="shared" si="235"/>
        <v>0</v>
      </c>
      <c r="BY57" t="str">
        <f t="shared" si="235"/>
        <v>zápas</v>
      </c>
      <c r="BZ57">
        <f t="shared" si="235"/>
        <v>1</v>
      </c>
      <c r="CA57" t="str">
        <f t="shared" si="235"/>
        <v>A</v>
      </c>
      <c r="CB57" t="str">
        <f t="shared" si="235"/>
        <v>Mnichovická "B"</v>
      </c>
      <c r="CC57">
        <f t="shared" si="235"/>
        <v>0</v>
      </c>
      <c r="CD57" t="str">
        <f t="shared" si="235"/>
        <v>V.Osek "B"</v>
      </c>
      <c r="CF57" s="71"/>
      <c r="CG57" s="165"/>
      <c r="CH57" s="165"/>
      <c r="CI57" s="165"/>
      <c r="CJ57" s="165"/>
      <c r="CK57" s="72"/>
      <c r="CL57" s="169"/>
      <c r="CM57" s="169"/>
      <c r="CN57" s="72"/>
      <c r="CO57" s="72"/>
      <c r="CP57" s="72"/>
      <c r="CQ57" s="72"/>
      <c r="CR57" s="72"/>
      <c r="CS57" s="72"/>
      <c r="CT57" s="72"/>
      <c r="CU57" s="72"/>
      <c r="CV57" s="72"/>
      <c r="CW57" s="170"/>
      <c r="CX57" s="170"/>
      <c r="CY57" s="170"/>
      <c r="CZ57" s="170"/>
      <c r="DA57" s="170"/>
      <c r="DB57" s="166"/>
      <c r="DC57" s="166"/>
      <c r="DD57" s="166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3"/>
      <c r="DS57" s="167"/>
      <c r="DT57" s="167"/>
      <c r="DU57" s="167"/>
      <c r="DV57" s="168"/>
      <c r="DW57" s="168"/>
      <c r="DX57" s="74"/>
    </row>
    <row r="58" spans="2:128" ht="22.5" customHeight="1" thickTop="1" thickBot="1" x14ac:dyDescent="0.45">
      <c r="E58" s="219"/>
      <c r="F58" s="63"/>
      <c r="G58" s="64" t="s">
        <v>11</v>
      </c>
      <c r="H58" s="65">
        <f>H56</f>
        <v>3</v>
      </c>
      <c r="I58" s="65" t="s">
        <v>0</v>
      </c>
      <c r="J58" s="58" t="str">
        <f t="shared" ref="J58" si="240">LOOKUP(J57,$B$2:$B$50,$C$2:$C$50)</f>
        <v>Masarykova "A"</v>
      </c>
      <c r="K58" s="217"/>
      <c r="L58" s="59" t="str">
        <f t="shared" ref="L58" si="241">LOOKUP(L57,$B$2:$B$50,$C$2:$C$50)</f>
        <v>Pečky "B"</v>
      </c>
      <c r="M58" s="127"/>
      <c r="N58" s="129"/>
      <c r="O58" s="125"/>
      <c r="Q58" s="219"/>
      <c r="R58" s="63"/>
      <c r="S58" s="64" t="s">
        <v>11</v>
      </c>
      <c r="T58" s="65">
        <f>T56</f>
        <v>4</v>
      </c>
      <c r="U58" s="65" t="s">
        <v>0</v>
      </c>
      <c r="V58" s="58" t="str">
        <f t="shared" ref="V58" si="242">LOOKUP(V57,$B$2:$B$50,$C$2:$C$50)</f>
        <v>Ovčárecká "B"</v>
      </c>
      <c r="W58" s="217"/>
      <c r="X58" s="59" t="str">
        <f t="shared" ref="X58" si="243">LOOKUP(X57,$B$2:$B$50,$C$2:$C$50)</f>
        <v>V.Osek "B"</v>
      </c>
      <c r="Y58" s="127"/>
      <c r="Z58" s="129"/>
      <c r="AA58" s="125"/>
      <c r="CF58" s="71"/>
      <c r="CG58" s="75"/>
      <c r="CH58" s="75"/>
      <c r="CI58" s="75"/>
      <c r="CJ58" s="75"/>
      <c r="CK58" s="147" t="s">
        <v>13</v>
      </c>
      <c r="CL58" s="147"/>
      <c r="CM58" s="76">
        <f t="shared" ref="CM58" si="244">CB56</f>
        <v>8</v>
      </c>
      <c r="CN58" s="77" t="s">
        <v>14</v>
      </c>
      <c r="CO58" s="148" t="str">
        <f t="shared" ref="CO58" si="245">CB57</f>
        <v>Mnichovická "B"</v>
      </c>
      <c r="CP58" s="148"/>
      <c r="CQ58" s="148"/>
      <c r="CR58" s="148"/>
      <c r="CS58" s="148"/>
      <c r="CT58" s="148"/>
      <c r="CU58" s="148"/>
      <c r="CV58" s="148"/>
      <c r="CW58" s="148"/>
      <c r="CX58" s="148"/>
      <c r="CY58" s="148"/>
      <c r="CZ58" s="148"/>
      <c r="DA58" s="148"/>
      <c r="DB58" s="75"/>
      <c r="DC58" s="75"/>
      <c r="DD58" s="75"/>
      <c r="DE58" s="75"/>
      <c r="DF58" s="75"/>
      <c r="DG58" s="147" t="s">
        <v>13</v>
      </c>
      <c r="DH58" s="147"/>
      <c r="DI58" s="76">
        <f t="shared" ref="DI58" si="246">CD56</f>
        <v>16</v>
      </c>
      <c r="DJ58" s="77" t="s">
        <v>14</v>
      </c>
      <c r="DK58" s="148" t="str">
        <f t="shared" ref="DK58" si="247">CD57</f>
        <v>V.Osek "B"</v>
      </c>
      <c r="DL58" s="148"/>
      <c r="DM58" s="148"/>
      <c r="DN58" s="148"/>
      <c r="DO58" s="148"/>
      <c r="DP58" s="148"/>
      <c r="DQ58" s="148"/>
      <c r="DR58" s="148"/>
      <c r="DS58" s="148"/>
      <c r="DT58" s="148"/>
      <c r="DU58" s="148"/>
      <c r="DV58" s="148"/>
      <c r="DW58" s="148"/>
      <c r="DX58" s="74"/>
    </row>
    <row r="59" spans="2:128" ht="22.5" customHeight="1" thickTop="1" thickBot="1" x14ac:dyDescent="0.4">
      <c r="E59" s="218" t="s">
        <v>93</v>
      </c>
      <c r="F59" s="60">
        <f t="shared" ref="F59" si="248">F57+$F$70</f>
        <v>0.46666666666666695</v>
      </c>
      <c r="G59" s="61">
        <f>G57+6</f>
        <v>69</v>
      </c>
      <c r="H59" s="62" t="s">
        <v>6</v>
      </c>
      <c r="I59" s="62" t="s">
        <v>7</v>
      </c>
      <c r="J59" s="56">
        <v>11</v>
      </c>
      <c r="K59" s="216" t="s">
        <v>8</v>
      </c>
      <c r="L59" s="57">
        <v>17</v>
      </c>
      <c r="M59" s="126">
        <v>16</v>
      </c>
      <c r="N59" s="128" t="s">
        <v>8</v>
      </c>
      <c r="O59" s="124">
        <v>20</v>
      </c>
      <c r="Q59" s="218" t="str">
        <f>E59</f>
        <v>12. KOLO</v>
      </c>
      <c r="R59" s="60">
        <f>F59</f>
        <v>0.46666666666666695</v>
      </c>
      <c r="S59" s="61">
        <f>S57+6</f>
        <v>70</v>
      </c>
      <c r="T59" s="62" t="s">
        <v>6</v>
      </c>
      <c r="U59" s="62" t="s">
        <v>7</v>
      </c>
      <c r="V59" s="56">
        <v>14</v>
      </c>
      <c r="W59" s="216" t="s">
        <v>8</v>
      </c>
      <c r="X59" s="57">
        <v>15</v>
      </c>
      <c r="Y59" s="126">
        <v>20</v>
      </c>
      <c r="Z59" s="128" t="s">
        <v>8</v>
      </c>
      <c r="AA59" s="124">
        <v>14</v>
      </c>
      <c r="CF59" s="71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  <c r="DQ59" s="75"/>
      <c r="DR59" s="78"/>
      <c r="DS59" s="78"/>
      <c r="DT59" s="78"/>
      <c r="DU59" s="78"/>
      <c r="DV59" s="78"/>
      <c r="DW59" s="78"/>
      <c r="DX59" s="74"/>
    </row>
    <row r="60" spans="2:128" ht="22.5" customHeight="1" thickTop="1" thickBot="1" x14ac:dyDescent="0.45">
      <c r="E60" s="219"/>
      <c r="F60" s="63"/>
      <c r="G60" s="64" t="s">
        <v>11</v>
      </c>
      <c r="H60" s="65">
        <f>H58</f>
        <v>3</v>
      </c>
      <c r="I60" s="65" t="s">
        <v>15</v>
      </c>
      <c r="J60" s="58" t="str">
        <f t="shared" ref="J60" si="249">LOOKUP(J59,$B$2:$B$50,$C$2:$C$50)</f>
        <v>V.Osek "A"</v>
      </c>
      <c r="K60" s="217"/>
      <c r="L60" s="59" t="str">
        <f>AD41</f>
        <v>Prokopa Velikého "B"</v>
      </c>
      <c r="M60" s="127"/>
      <c r="N60" s="129"/>
      <c r="O60" s="125"/>
      <c r="Q60" s="219"/>
      <c r="R60" s="63"/>
      <c r="S60" s="64" t="s">
        <v>11</v>
      </c>
      <c r="T60" s="65">
        <f>T58</f>
        <v>4</v>
      </c>
      <c r="U60" s="65" t="s">
        <v>15</v>
      </c>
      <c r="V60" s="58" t="str">
        <f t="shared" ref="V60" si="250">LOOKUP(V59,$B$2:$B$50,$C$2:$C$50)</f>
        <v>Masarykova "B"</v>
      </c>
      <c r="W60" s="217"/>
      <c r="X60" s="59" t="str">
        <f t="shared" ref="X60" si="251">LOOKUP(X59,$B$2:$B$50,$C$2:$C$50)</f>
        <v>Lipanská "B"</v>
      </c>
      <c r="Y60" s="127"/>
      <c r="Z60" s="129"/>
      <c r="AA60" s="125"/>
      <c r="CF60" s="71"/>
      <c r="CG60" s="79" t="s">
        <v>17</v>
      </c>
      <c r="CH60" s="49">
        <f t="shared" ref="CH60" si="252">CM58</f>
        <v>8</v>
      </c>
      <c r="CI60" s="80" t="s">
        <v>8</v>
      </c>
      <c r="CJ60" s="91">
        <v>1</v>
      </c>
      <c r="CK60" s="91">
        <v>2</v>
      </c>
      <c r="CL60" s="91">
        <v>3</v>
      </c>
      <c r="CM60" s="91">
        <v>4</v>
      </c>
      <c r="CN60" s="91">
        <v>5</v>
      </c>
      <c r="CO60" s="91">
        <v>6</v>
      </c>
      <c r="CP60" s="91">
        <v>7</v>
      </c>
      <c r="CQ60" s="91">
        <v>8</v>
      </c>
      <c r="CR60" s="91">
        <v>9</v>
      </c>
      <c r="CS60" s="91">
        <v>10</v>
      </c>
      <c r="CT60" s="91">
        <v>11</v>
      </c>
      <c r="CU60" s="91">
        <v>12</v>
      </c>
      <c r="CV60" s="91">
        <v>13</v>
      </c>
      <c r="CW60" s="91">
        <v>14</v>
      </c>
      <c r="CX60" s="91">
        <v>15</v>
      </c>
      <c r="CY60" s="91">
        <v>16</v>
      </c>
      <c r="CZ60" s="91">
        <v>17</v>
      </c>
      <c r="DA60" s="91">
        <v>18</v>
      </c>
      <c r="DB60" s="91">
        <v>19</v>
      </c>
      <c r="DC60" s="91">
        <v>20</v>
      </c>
      <c r="DD60" s="91">
        <v>21</v>
      </c>
      <c r="DE60" s="91">
        <v>22</v>
      </c>
      <c r="DF60" s="91">
        <v>23</v>
      </c>
      <c r="DG60" s="91">
        <v>24</v>
      </c>
      <c r="DH60" s="91">
        <v>25</v>
      </c>
      <c r="DI60" s="91">
        <v>26</v>
      </c>
      <c r="DJ60" s="91">
        <v>27</v>
      </c>
      <c r="DK60" s="91">
        <v>28</v>
      </c>
      <c r="DL60" s="91">
        <v>29</v>
      </c>
      <c r="DM60" s="91">
        <v>30</v>
      </c>
      <c r="DN60" s="91">
        <v>31</v>
      </c>
      <c r="DO60" s="91">
        <v>32</v>
      </c>
      <c r="DP60" s="91">
        <v>33</v>
      </c>
      <c r="DQ60" s="91">
        <v>34</v>
      </c>
      <c r="DR60" s="92">
        <v>35</v>
      </c>
      <c r="DS60" s="92">
        <v>36</v>
      </c>
      <c r="DT60" s="92">
        <v>37</v>
      </c>
      <c r="DU60" s="92">
        <v>38</v>
      </c>
      <c r="DV60" s="92">
        <v>39</v>
      </c>
      <c r="DW60" s="92">
        <v>40</v>
      </c>
      <c r="DX60" s="74"/>
    </row>
    <row r="61" spans="2:128" ht="22.5" customHeight="1" thickTop="1" thickBot="1" x14ac:dyDescent="0.4">
      <c r="E61" s="218" t="s">
        <v>94</v>
      </c>
      <c r="F61" s="60">
        <f t="shared" ref="F61" si="253">F59+$F$70</f>
        <v>0.47500000000000031</v>
      </c>
      <c r="G61" s="61">
        <f>G59+6</f>
        <v>75</v>
      </c>
      <c r="H61" s="62" t="s">
        <v>6</v>
      </c>
      <c r="I61" s="62" t="s">
        <v>7</v>
      </c>
      <c r="J61" s="56">
        <v>1</v>
      </c>
      <c r="K61" s="216" t="s">
        <v>8</v>
      </c>
      <c r="L61" s="57">
        <v>5</v>
      </c>
      <c r="M61" s="126">
        <v>13</v>
      </c>
      <c r="N61" s="128" t="s">
        <v>8</v>
      </c>
      <c r="O61" s="124">
        <v>15</v>
      </c>
      <c r="Q61" s="218" t="str">
        <f>E61</f>
        <v>13. KOLO</v>
      </c>
      <c r="R61" s="60">
        <f>F61</f>
        <v>0.47500000000000031</v>
      </c>
      <c r="S61" s="61">
        <f>S59+6</f>
        <v>76</v>
      </c>
      <c r="T61" s="62" t="s">
        <v>6</v>
      </c>
      <c r="U61" s="62" t="s">
        <v>7</v>
      </c>
      <c r="V61" s="56">
        <v>12</v>
      </c>
      <c r="W61" s="216" t="s">
        <v>8</v>
      </c>
      <c r="X61" s="57">
        <v>13</v>
      </c>
      <c r="Y61" s="126">
        <v>22</v>
      </c>
      <c r="Z61" s="128" t="s">
        <v>8</v>
      </c>
      <c r="AA61" s="124">
        <v>12</v>
      </c>
      <c r="CF61" s="71"/>
      <c r="CG61" s="81"/>
      <c r="CH61" s="82"/>
      <c r="CI61" s="83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5"/>
      <c r="DS61" s="85"/>
      <c r="DT61" s="85"/>
      <c r="DU61" s="85"/>
      <c r="DV61" s="85"/>
      <c r="DW61" s="85"/>
      <c r="DX61" s="74"/>
    </row>
    <row r="62" spans="2:128" ht="22.5" customHeight="1" thickTop="1" thickBot="1" x14ac:dyDescent="0.45">
      <c r="E62" s="219"/>
      <c r="F62" s="63"/>
      <c r="G62" s="64" t="s">
        <v>11</v>
      </c>
      <c r="H62" s="65">
        <f>H60</f>
        <v>3</v>
      </c>
      <c r="I62" s="65" t="s">
        <v>0</v>
      </c>
      <c r="J62" s="58" t="str">
        <f t="shared" ref="J62" si="254">LOOKUP(J61,$B$2:$B$50,$C$2:$C$50)</f>
        <v>Kmochova "A"</v>
      </c>
      <c r="K62" s="217"/>
      <c r="L62" s="59" t="str">
        <f t="shared" ref="L62" si="255">LOOKUP(L61,$B$2:$B$50,$C$2:$C$50)</f>
        <v>Lipanská "A"</v>
      </c>
      <c r="M62" s="127"/>
      <c r="N62" s="129"/>
      <c r="O62" s="125"/>
      <c r="Q62" s="219"/>
      <c r="R62" s="63"/>
      <c r="S62" s="64" t="s">
        <v>11</v>
      </c>
      <c r="T62" s="65">
        <f>T60</f>
        <v>4</v>
      </c>
      <c r="U62" s="65" t="s">
        <v>0</v>
      </c>
      <c r="V62" s="58" t="str">
        <f t="shared" ref="V62" si="256">LOOKUP(V61,$B$2:$B$50,$C$2:$C$50)</f>
        <v>Pečky "B"</v>
      </c>
      <c r="W62" s="217"/>
      <c r="X62" s="59" t="str">
        <f t="shared" ref="X62" si="257">LOOKUP(X61,$B$2:$B$50,$C$2:$C$50)</f>
        <v>Ovčárecká "B"</v>
      </c>
      <c r="Y62" s="127"/>
      <c r="Z62" s="129"/>
      <c r="AA62" s="125"/>
      <c r="CF62" s="71"/>
      <c r="CG62" s="86" t="s">
        <v>17</v>
      </c>
      <c r="CH62" s="48">
        <f t="shared" ref="CH62" si="258">DI58</f>
        <v>16</v>
      </c>
      <c r="CI62" s="87" t="s">
        <v>8</v>
      </c>
      <c r="CJ62" s="91">
        <v>1</v>
      </c>
      <c r="CK62" s="91">
        <v>2</v>
      </c>
      <c r="CL62" s="91">
        <v>3</v>
      </c>
      <c r="CM62" s="91">
        <v>4</v>
      </c>
      <c r="CN62" s="91">
        <v>5</v>
      </c>
      <c r="CO62" s="91">
        <v>6</v>
      </c>
      <c r="CP62" s="91">
        <v>7</v>
      </c>
      <c r="CQ62" s="91">
        <v>8</v>
      </c>
      <c r="CR62" s="91">
        <v>9</v>
      </c>
      <c r="CS62" s="91">
        <v>10</v>
      </c>
      <c r="CT62" s="91">
        <v>11</v>
      </c>
      <c r="CU62" s="91">
        <v>12</v>
      </c>
      <c r="CV62" s="91">
        <v>13</v>
      </c>
      <c r="CW62" s="91">
        <v>14</v>
      </c>
      <c r="CX62" s="91">
        <v>15</v>
      </c>
      <c r="CY62" s="91">
        <v>16</v>
      </c>
      <c r="CZ62" s="91">
        <v>17</v>
      </c>
      <c r="DA62" s="91">
        <v>18</v>
      </c>
      <c r="DB62" s="91">
        <v>19</v>
      </c>
      <c r="DC62" s="91">
        <v>20</v>
      </c>
      <c r="DD62" s="91">
        <v>21</v>
      </c>
      <c r="DE62" s="91">
        <v>22</v>
      </c>
      <c r="DF62" s="91">
        <v>23</v>
      </c>
      <c r="DG62" s="91">
        <v>24</v>
      </c>
      <c r="DH62" s="91">
        <v>25</v>
      </c>
      <c r="DI62" s="91">
        <v>26</v>
      </c>
      <c r="DJ62" s="91">
        <v>27</v>
      </c>
      <c r="DK62" s="91">
        <v>28</v>
      </c>
      <c r="DL62" s="91">
        <v>29</v>
      </c>
      <c r="DM62" s="91">
        <v>30</v>
      </c>
      <c r="DN62" s="91">
        <v>31</v>
      </c>
      <c r="DO62" s="91">
        <v>32</v>
      </c>
      <c r="DP62" s="91">
        <v>33</v>
      </c>
      <c r="DQ62" s="91">
        <v>34</v>
      </c>
      <c r="DR62" s="92">
        <v>35</v>
      </c>
      <c r="DS62" s="92">
        <v>36</v>
      </c>
      <c r="DT62" s="92">
        <v>37</v>
      </c>
      <c r="DU62" s="92">
        <v>38</v>
      </c>
      <c r="DV62" s="92">
        <v>39</v>
      </c>
      <c r="DW62" s="92">
        <v>40</v>
      </c>
      <c r="DX62" s="74"/>
    </row>
    <row r="63" spans="2:128" ht="22.5" customHeight="1" thickTop="1" thickBot="1" x14ac:dyDescent="0.4">
      <c r="E63" s="218" t="s">
        <v>95</v>
      </c>
      <c r="F63" s="60">
        <f t="shared" ref="F63" si="259">F61+$F$70</f>
        <v>0.48333333333333367</v>
      </c>
      <c r="G63" s="61">
        <f>G61+6</f>
        <v>81</v>
      </c>
      <c r="H63" s="62" t="s">
        <v>6</v>
      </c>
      <c r="I63" s="62" t="s">
        <v>7</v>
      </c>
      <c r="J63" s="56">
        <v>10</v>
      </c>
      <c r="K63" s="216" t="s">
        <v>8</v>
      </c>
      <c r="L63" s="57">
        <v>15</v>
      </c>
      <c r="M63" s="126">
        <v>16</v>
      </c>
      <c r="N63" s="128" t="s">
        <v>8</v>
      </c>
      <c r="O63" s="124">
        <v>18</v>
      </c>
      <c r="Q63" s="218" t="str">
        <f>E63</f>
        <v>14. KOLO</v>
      </c>
      <c r="R63" s="60">
        <f>F63</f>
        <v>0.48333333333333367</v>
      </c>
      <c r="S63" s="61">
        <f>S61+6</f>
        <v>82</v>
      </c>
      <c r="T63" s="62" t="s">
        <v>6</v>
      </c>
      <c r="U63" s="62" t="s">
        <v>7</v>
      </c>
      <c r="V63" s="56">
        <v>11</v>
      </c>
      <c r="W63" s="216" t="s">
        <v>8</v>
      </c>
      <c r="X63" s="57">
        <v>14</v>
      </c>
      <c r="Y63" s="126">
        <v>24</v>
      </c>
      <c r="Z63" s="128" t="s">
        <v>8</v>
      </c>
      <c r="AA63" s="124">
        <v>13</v>
      </c>
      <c r="CF63" s="88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89"/>
      <c r="CT63" s="89"/>
      <c r="CU63" s="89"/>
      <c r="CV63" s="89"/>
      <c r="CW63" s="89"/>
      <c r="CX63" s="89"/>
      <c r="CY63" s="89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  <c r="DM63" s="89"/>
      <c r="DN63" s="89"/>
      <c r="DO63" s="89"/>
      <c r="DP63" s="89"/>
      <c r="DQ63" s="89"/>
      <c r="DR63" s="89"/>
      <c r="DS63" s="89"/>
      <c r="DT63" s="89"/>
      <c r="DU63" s="89"/>
      <c r="DV63" s="89"/>
      <c r="DW63" s="89"/>
      <c r="DX63" s="90"/>
    </row>
    <row r="64" spans="2:128" ht="22.5" customHeight="1" thickTop="1" thickBot="1" x14ac:dyDescent="0.45">
      <c r="D64" s="12"/>
      <c r="E64" s="219"/>
      <c r="F64" s="63"/>
      <c r="G64" s="64" t="s">
        <v>11</v>
      </c>
      <c r="H64" s="65">
        <f>H62</f>
        <v>3</v>
      </c>
      <c r="I64" s="65" t="s">
        <v>15</v>
      </c>
      <c r="J64" s="58" t="str">
        <f t="shared" ref="J64" si="260">LOOKUP(J63,$B$2:$B$50,$C$2:$C$50)</f>
        <v>Velim</v>
      </c>
      <c r="K64" s="217"/>
      <c r="L64" s="59" t="str">
        <f t="shared" ref="L64" si="261">LOOKUP(L63,$B$2:$B$50,$C$2:$C$50)</f>
        <v>Lipanská "B"</v>
      </c>
      <c r="M64" s="127"/>
      <c r="N64" s="129"/>
      <c r="O64" s="125"/>
      <c r="Q64" s="219"/>
      <c r="R64" s="63"/>
      <c r="S64" s="64" t="s">
        <v>11</v>
      </c>
      <c r="T64" s="65">
        <f>T62</f>
        <v>4</v>
      </c>
      <c r="U64" s="65" t="s">
        <v>15</v>
      </c>
      <c r="V64" s="58" t="str">
        <f t="shared" ref="V64" si="262">LOOKUP(V63,$B$2:$B$50,$C$2:$C$50)</f>
        <v>V.Osek "A"</v>
      </c>
      <c r="W64" s="217"/>
      <c r="X64" s="59" t="str">
        <f t="shared" ref="X64" si="263">LOOKUP(X63,$B$2:$B$50,$C$2:$C$50)</f>
        <v>Masarykova "B"</v>
      </c>
      <c r="Y64" s="127"/>
      <c r="Z64" s="129"/>
      <c r="AA64" s="125"/>
      <c r="CF64" s="163">
        <f t="shared" ref="CF64" si="264">BX65</f>
        <v>0.43333333333333351</v>
      </c>
      <c r="CG64" s="164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68"/>
      <c r="DS64" s="68"/>
      <c r="DT64" s="69"/>
      <c r="DU64" s="69" t="s">
        <v>31</v>
      </c>
      <c r="DV64" s="68"/>
      <c r="DW64" s="69" t="str">
        <f t="shared" ref="DW64" si="265">CA66</f>
        <v>B</v>
      </c>
      <c r="DX64" s="70"/>
    </row>
    <row r="65" spans="4:128" ht="22.5" customHeight="1" thickTop="1" thickBot="1" x14ac:dyDescent="0.4">
      <c r="E65" s="218" t="s">
        <v>96</v>
      </c>
      <c r="F65" s="60">
        <v>0.49305555555555558</v>
      </c>
      <c r="G65" s="61">
        <f>G63+6</f>
        <v>87</v>
      </c>
      <c r="H65" s="62" t="s">
        <v>6</v>
      </c>
      <c r="I65" s="62" t="s">
        <v>7</v>
      </c>
      <c r="J65" s="56">
        <v>8</v>
      </c>
      <c r="K65" s="216" t="s">
        <v>8</v>
      </c>
      <c r="L65" s="57">
        <v>13</v>
      </c>
      <c r="M65" s="126">
        <v>16</v>
      </c>
      <c r="N65" s="128" t="s">
        <v>8</v>
      </c>
      <c r="O65" s="124">
        <v>17</v>
      </c>
      <c r="Q65" s="218" t="str">
        <f>E65</f>
        <v>15. KOLO</v>
      </c>
      <c r="R65" s="60">
        <v>0.49305555555555558</v>
      </c>
      <c r="S65" s="61">
        <f>S63+6</f>
        <v>88</v>
      </c>
      <c r="T65" s="62" t="s">
        <v>6</v>
      </c>
      <c r="U65" s="62" t="s">
        <v>7</v>
      </c>
      <c r="V65" s="56">
        <v>9</v>
      </c>
      <c r="W65" s="216" t="s">
        <v>8</v>
      </c>
      <c r="X65" s="57">
        <v>12</v>
      </c>
      <c r="Y65" s="126">
        <v>12</v>
      </c>
      <c r="Z65" s="128" t="s">
        <v>8</v>
      </c>
      <c r="AA65" s="124">
        <v>15</v>
      </c>
      <c r="BW65" t="str">
        <f t="shared" ref="BW65:CD66" si="266">E16</f>
        <v>8. KOLO</v>
      </c>
      <c r="BX65">
        <f t="shared" si="266"/>
        <v>0.43333333333333351</v>
      </c>
      <c r="BY65">
        <f t="shared" si="266"/>
        <v>43</v>
      </c>
      <c r="BZ65" t="str">
        <f t="shared" si="266"/>
        <v>HŘIŠTĚ</v>
      </c>
      <c r="CA65" t="str">
        <f t="shared" si="266"/>
        <v>skupina</v>
      </c>
      <c r="CB65">
        <f t="shared" si="266"/>
        <v>7</v>
      </c>
      <c r="CC65" t="str">
        <f t="shared" si="266"/>
        <v>:</v>
      </c>
      <c r="CD65">
        <f t="shared" si="266"/>
        <v>11</v>
      </c>
      <c r="CF65" s="71"/>
      <c r="CG65" s="165" t="str">
        <f t="shared" ref="CG65" si="267">BW65</f>
        <v>8. KOLO</v>
      </c>
      <c r="CH65" s="165"/>
      <c r="CI65" s="165"/>
      <c r="CJ65" s="165"/>
      <c r="CK65" s="72"/>
      <c r="CL65" s="169"/>
      <c r="CM65" s="169"/>
      <c r="CN65" s="72"/>
      <c r="CO65" s="72"/>
      <c r="CP65" s="72"/>
      <c r="CQ65" s="72"/>
      <c r="CR65" s="72"/>
      <c r="CS65" s="72"/>
      <c r="CT65" s="72"/>
      <c r="CU65" s="72"/>
      <c r="CV65" s="72"/>
      <c r="CW65" s="170">
        <f t="shared" ref="CW65" si="268">BY65</f>
        <v>43</v>
      </c>
      <c r="CX65" s="170"/>
      <c r="CY65" s="170"/>
      <c r="CZ65" s="170"/>
      <c r="DA65" s="170"/>
      <c r="DB65" s="166" t="s">
        <v>9</v>
      </c>
      <c r="DC65" s="166"/>
      <c r="DD65" s="166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3"/>
      <c r="DS65" s="167" t="s">
        <v>10</v>
      </c>
      <c r="DT65" s="167"/>
      <c r="DU65" s="167"/>
      <c r="DV65" s="168">
        <f t="shared" ref="DV65" si="269">BZ66</f>
        <v>1</v>
      </c>
      <c r="DW65" s="168"/>
      <c r="DX65" s="74"/>
    </row>
    <row r="66" spans="4:128" ht="22.5" customHeight="1" thickTop="1" thickBot="1" x14ac:dyDescent="0.45">
      <c r="E66" s="219"/>
      <c r="F66" s="63"/>
      <c r="G66" s="64" t="s">
        <v>11</v>
      </c>
      <c r="H66" s="65">
        <f>H64</f>
        <v>3</v>
      </c>
      <c r="I66" s="65" t="s">
        <v>0</v>
      </c>
      <c r="J66" s="58" t="str">
        <f t="shared" ref="J66" si="270">LOOKUP(J65,$B$2:$B$50,$C$2:$C$50)</f>
        <v>Mnichovická "B"</v>
      </c>
      <c r="K66" s="217"/>
      <c r="L66" s="59" t="str">
        <f t="shared" ref="L66" si="271">LOOKUP(L65,$B$2:$B$50,$C$2:$C$50)</f>
        <v>Ovčárecká "B"</v>
      </c>
      <c r="M66" s="127"/>
      <c r="N66" s="129"/>
      <c r="O66" s="125"/>
      <c r="Q66" s="219"/>
      <c r="R66" s="63"/>
      <c r="S66" s="64" t="s">
        <v>11</v>
      </c>
      <c r="T66" s="65">
        <f>T64</f>
        <v>4</v>
      </c>
      <c r="U66" s="65" t="s">
        <v>0</v>
      </c>
      <c r="V66" s="58" t="str">
        <f t="shared" ref="V66" si="272">LOOKUP(V65,$B$2:$B$50,$C$2:$C$50)</f>
        <v>Prok.Velikého</v>
      </c>
      <c r="W66" s="217"/>
      <c r="X66" s="59" t="str">
        <f t="shared" ref="X66" si="273">LOOKUP(X65,$B$2:$B$50,$C$2:$C$50)</f>
        <v>Pečky "B"</v>
      </c>
      <c r="Y66" s="127"/>
      <c r="Z66" s="129"/>
      <c r="AA66" s="125"/>
      <c r="BW66">
        <f t="shared" si="266"/>
        <v>0</v>
      </c>
      <c r="BX66">
        <f t="shared" si="266"/>
        <v>0</v>
      </c>
      <c r="BY66" t="str">
        <f t="shared" si="266"/>
        <v>zápas</v>
      </c>
      <c r="BZ66">
        <f t="shared" si="266"/>
        <v>1</v>
      </c>
      <c r="CA66" t="str">
        <f t="shared" si="266"/>
        <v>B</v>
      </c>
      <c r="CB66" t="str">
        <f t="shared" si="266"/>
        <v>Mnichovická "A"</v>
      </c>
      <c r="CC66">
        <f t="shared" si="266"/>
        <v>0</v>
      </c>
      <c r="CD66" t="str">
        <f t="shared" si="266"/>
        <v>V.Osek "A"</v>
      </c>
      <c r="CF66" s="71"/>
      <c r="CG66" s="165"/>
      <c r="CH66" s="165"/>
      <c r="CI66" s="165"/>
      <c r="CJ66" s="165"/>
      <c r="CK66" s="72"/>
      <c r="CL66" s="169"/>
      <c r="CM66" s="169"/>
      <c r="CN66" s="72"/>
      <c r="CO66" s="72"/>
      <c r="CP66" s="72"/>
      <c r="CQ66" s="72"/>
      <c r="CR66" s="72"/>
      <c r="CS66" s="72"/>
      <c r="CT66" s="72"/>
      <c r="CU66" s="72"/>
      <c r="CV66" s="72"/>
      <c r="CW66" s="170"/>
      <c r="CX66" s="170"/>
      <c r="CY66" s="170"/>
      <c r="CZ66" s="170"/>
      <c r="DA66" s="170"/>
      <c r="DB66" s="166"/>
      <c r="DC66" s="166"/>
      <c r="DD66" s="166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3"/>
      <c r="DS66" s="167"/>
      <c r="DT66" s="167"/>
      <c r="DU66" s="167"/>
      <c r="DV66" s="168"/>
      <c r="DW66" s="168"/>
      <c r="DX66" s="74"/>
    </row>
    <row r="67" spans="4:128" ht="22.5" customHeight="1" thickTop="1" thickBot="1" x14ac:dyDescent="0.4">
      <c r="E67" s="218" t="s">
        <v>97</v>
      </c>
      <c r="F67" s="60">
        <v>0.50347222222222221</v>
      </c>
      <c r="G67" s="61">
        <f>G65+6</f>
        <v>93</v>
      </c>
      <c r="H67" s="62" t="s">
        <v>6</v>
      </c>
      <c r="I67" s="62" t="s">
        <v>7</v>
      </c>
      <c r="J67" s="56">
        <v>7</v>
      </c>
      <c r="K67" s="216" t="s">
        <v>8</v>
      </c>
      <c r="L67" s="57">
        <v>14</v>
      </c>
      <c r="M67" s="126">
        <v>13</v>
      </c>
      <c r="N67" s="128" t="s">
        <v>8</v>
      </c>
      <c r="O67" s="124">
        <v>23</v>
      </c>
      <c r="Q67" s="218" t="s">
        <v>97</v>
      </c>
      <c r="R67" s="60">
        <v>0.50347222222222221</v>
      </c>
      <c r="S67" s="61">
        <f>S65+6</f>
        <v>94</v>
      </c>
      <c r="T67" s="62" t="s">
        <v>6</v>
      </c>
      <c r="U67" s="62" t="s">
        <v>7</v>
      </c>
      <c r="V67" s="56">
        <v>10</v>
      </c>
      <c r="W67" s="216" t="s">
        <v>8</v>
      </c>
      <c r="X67" s="57">
        <v>11</v>
      </c>
      <c r="Y67" s="126">
        <v>24</v>
      </c>
      <c r="Z67" s="128" t="s">
        <v>8</v>
      </c>
      <c r="AA67" s="124">
        <v>16</v>
      </c>
      <c r="CF67" s="71"/>
      <c r="CG67" s="75"/>
      <c r="CH67" s="75"/>
      <c r="CI67" s="75"/>
      <c r="CJ67" s="75"/>
      <c r="CK67" s="147" t="s">
        <v>13</v>
      </c>
      <c r="CL67" s="147"/>
      <c r="CM67" s="76">
        <f t="shared" ref="CM67" si="274">CB65</f>
        <v>7</v>
      </c>
      <c r="CN67" s="77" t="s">
        <v>14</v>
      </c>
      <c r="CO67" s="148" t="str">
        <f t="shared" ref="CO67" si="275">CB66</f>
        <v>Mnichovická "A"</v>
      </c>
      <c r="CP67" s="148"/>
      <c r="CQ67" s="148"/>
      <c r="CR67" s="148"/>
      <c r="CS67" s="148"/>
      <c r="CT67" s="148"/>
      <c r="CU67" s="148"/>
      <c r="CV67" s="148"/>
      <c r="CW67" s="148"/>
      <c r="CX67" s="148"/>
      <c r="CY67" s="148"/>
      <c r="CZ67" s="148"/>
      <c r="DA67" s="148"/>
      <c r="DB67" s="75"/>
      <c r="DC67" s="75"/>
      <c r="DD67" s="75"/>
      <c r="DE67" s="75"/>
      <c r="DF67" s="75"/>
      <c r="DG67" s="147" t="s">
        <v>13</v>
      </c>
      <c r="DH67" s="147"/>
      <c r="DI67" s="76">
        <f t="shared" ref="DI67" si="276">CD65</f>
        <v>11</v>
      </c>
      <c r="DJ67" s="77" t="s">
        <v>14</v>
      </c>
      <c r="DK67" s="148" t="str">
        <f t="shared" ref="DK67" si="277">CD66</f>
        <v>V.Osek "A"</v>
      </c>
      <c r="DL67" s="148"/>
      <c r="DM67" s="148"/>
      <c r="DN67" s="148"/>
      <c r="DO67" s="148"/>
      <c r="DP67" s="148"/>
      <c r="DQ67" s="148"/>
      <c r="DR67" s="148"/>
      <c r="DS67" s="148"/>
      <c r="DT67" s="148"/>
      <c r="DU67" s="148"/>
      <c r="DV67" s="148"/>
      <c r="DW67" s="148"/>
      <c r="DX67" s="74"/>
    </row>
    <row r="68" spans="4:128" ht="22.5" customHeight="1" thickTop="1" thickBot="1" x14ac:dyDescent="0.45">
      <c r="E68" s="219"/>
      <c r="F68" s="63"/>
      <c r="G68" s="64" t="s">
        <v>11</v>
      </c>
      <c r="H68" s="65">
        <f>H66</f>
        <v>3</v>
      </c>
      <c r="I68" s="65" t="s">
        <v>15</v>
      </c>
      <c r="J68" s="58" t="str">
        <f t="shared" ref="J68" si="278">LOOKUP(J67,$B$2:$B$50,$C$2:$C$50)</f>
        <v>Mnichovická "A"</v>
      </c>
      <c r="K68" s="217"/>
      <c r="L68" s="59" t="str">
        <f t="shared" ref="L68" si="279">LOOKUP(L67,$B$2:$B$50,$C$2:$C$50)</f>
        <v>Masarykova "B"</v>
      </c>
      <c r="M68" s="127"/>
      <c r="N68" s="129"/>
      <c r="O68" s="125"/>
      <c r="Q68" s="219"/>
      <c r="R68" s="63"/>
      <c r="S68" s="64" t="s">
        <v>11</v>
      </c>
      <c r="T68" s="65">
        <f>T66</f>
        <v>4</v>
      </c>
      <c r="U68" s="65" t="s">
        <v>15</v>
      </c>
      <c r="V68" s="58" t="str">
        <f t="shared" ref="V68" si="280">LOOKUP(V67,$B$2:$B$50,$C$2:$C$50)</f>
        <v>Velim</v>
      </c>
      <c r="W68" s="217"/>
      <c r="X68" s="59" t="str">
        <f t="shared" ref="X68" si="281">LOOKUP(X67,$B$2:$B$50,$C$2:$C$50)</f>
        <v>V.Osek "A"</v>
      </c>
      <c r="Y68" s="127"/>
      <c r="Z68" s="129"/>
      <c r="AA68" s="125"/>
      <c r="CF68" s="71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8"/>
      <c r="DS68" s="78"/>
      <c r="DT68" s="78"/>
      <c r="DU68" s="78"/>
      <c r="DV68" s="78"/>
      <c r="DW68" s="78"/>
      <c r="DX68" s="74"/>
    </row>
    <row r="69" spans="4:128" ht="22.5" customHeight="1" thickTop="1" x14ac:dyDescent="0.4">
      <c r="E69" s="130" t="str">
        <f>E34</f>
        <v>Nadstavba modrých bude pokračovat  18. kolem v</v>
      </c>
      <c r="F69" s="130"/>
      <c r="G69" s="130"/>
      <c r="H69" s="130"/>
      <c r="I69" s="130"/>
      <c r="J69" s="130"/>
      <c r="K69" s="130"/>
      <c r="L69" s="7">
        <f>L34</f>
        <v>0.52430555555555558</v>
      </c>
      <c r="CF69" s="71"/>
      <c r="CG69" s="79" t="s">
        <v>17</v>
      </c>
      <c r="CH69" s="49">
        <f t="shared" ref="CH69" si="282">CM67</f>
        <v>7</v>
      </c>
      <c r="CI69" s="80" t="s">
        <v>8</v>
      </c>
      <c r="CJ69" s="91">
        <v>1</v>
      </c>
      <c r="CK69" s="91">
        <v>2</v>
      </c>
      <c r="CL69" s="91">
        <v>3</v>
      </c>
      <c r="CM69" s="91">
        <v>4</v>
      </c>
      <c r="CN69" s="91">
        <v>5</v>
      </c>
      <c r="CO69" s="91">
        <v>6</v>
      </c>
      <c r="CP69" s="91">
        <v>7</v>
      </c>
      <c r="CQ69" s="91">
        <v>8</v>
      </c>
      <c r="CR69" s="91">
        <v>9</v>
      </c>
      <c r="CS69" s="91">
        <v>10</v>
      </c>
      <c r="CT69" s="91">
        <v>11</v>
      </c>
      <c r="CU69" s="91">
        <v>12</v>
      </c>
      <c r="CV69" s="91">
        <v>13</v>
      </c>
      <c r="CW69" s="91">
        <v>14</v>
      </c>
      <c r="CX69" s="91">
        <v>15</v>
      </c>
      <c r="CY69" s="91">
        <v>16</v>
      </c>
      <c r="CZ69" s="91">
        <v>17</v>
      </c>
      <c r="DA69" s="91">
        <v>18</v>
      </c>
      <c r="DB69" s="91">
        <v>19</v>
      </c>
      <c r="DC69" s="91">
        <v>20</v>
      </c>
      <c r="DD69" s="91">
        <v>21</v>
      </c>
      <c r="DE69" s="91">
        <v>22</v>
      </c>
      <c r="DF69" s="91">
        <v>23</v>
      </c>
      <c r="DG69" s="91">
        <v>24</v>
      </c>
      <c r="DH69" s="91">
        <v>25</v>
      </c>
      <c r="DI69" s="91">
        <v>26</v>
      </c>
      <c r="DJ69" s="91">
        <v>27</v>
      </c>
      <c r="DK69" s="91">
        <v>28</v>
      </c>
      <c r="DL69" s="91">
        <v>29</v>
      </c>
      <c r="DM69" s="91">
        <v>30</v>
      </c>
      <c r="DN69" s="91">
        <v>31</v>
      </c>
      <c r="DO69" s="91">
        <v>32</v>
      </c>
      <c r="DP69" s="91">
        <v>33</v>
      </c>
      <c r="DQ69" s="91">
        <v>34</v>
      </c>
      <c r="DR69" s="92">
        <v>35</v>
      </c>
      <c r="DS69" s="92">
        <v>36</v>
      </c>
      <c r="DT69" s="92">
        <v>37</v>
      </c>
      <c r="DU69" s="92">
        <v>38</v>
      </c>
      <c r="DV69" s="92">
        <v>39</v>
      </c>
      <c r="DW69" s="92">
        <v>40</v>
      </c>
      <c r="DX69" s="74"/>
    </row>
    <row r="70" spans="4:128" ht="22.5" customHeight="1" x14ac:dyDescent="0.3">
      <c r="D70" s="12"/>
      <c r="E70" s="9"/>
      <c r="F70" s="66">
        <v>8.3333333333333332E-3</v>
      </c>
      <c r="G70" s="9"/>
      <c r="H70" s="9"/>
      <c r="I70" s="50"/>
      <c r="J70" s="9"/>
      <c r="K70" s="9"/>
      <c r="L70" s="10"/>
      <c r="CF70" s="71"/>
      <c r="CG70" s="81"/>
      <c r="CH70" s="82"/>
      <c r="CI70" s="83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5"/>
      <c r="DS70" s="85"/>
      <c r="DT70" s="85"/>
      <c r="DU70" s="85"/>
      <c r="DV70" s="85"/>
      <c r="DW70" s="85"/>
      <c r="DX70" s="74"/>
    </row>
    <row r="71" spans="4:128" ht="22.5" customHeight="1" thickBot="1" x14ac:dyDescent="0.45">
      <c r="D71" s="12"/>
      <c r="E71" s="222" t="s">
        <v>36</v>
      </c>
      <c r="F71" s="222"/>
      <c r="G71" s="222"/>
      <c r="H71" s="222"/>
      <c r="I71" s="222"/>
      <c r="J71" s="222"/>
      <c r="K71" s="222"/>
      <c r="L71" s="222"/>
      <c r="M71" s="222"/>
      <c r="N71" s="222"/>
      <c r="O71" s="16"/>
      <c r="P71" s="16"/>
      <c r="Q71" s="16"/>
      <c r="R71" s="16"/>
      <c r="CF71" s="71"/>
      <c r="CG71" s="86" t="s">
        <v>17</v>
      </c>
      <c r="CH71" s="48">
        <f t="shared" ref="CH71" si="283">DI67</f>
        <v>11</v>
      </c>
      <c r="CI71" s="87" t="s">
        <v>8</v>
      </c>
      <c r="CJ71" s="91">
        <v>1</v>
      </c>
      <c r="CK71" s="91">
        <v>2</v>
      </c>
      <c r="CL71" s="91">
        <v>3</v>
      </c>
      <c r="CM71" s="91">
        <v>4</v>
      </c>
      <c r="CN71" s="91">
        <v>5</v>
      </c>
      <c r="CO71" s="91">
        <v>6</v>
      </c>
      <c r="CP71" s="91">
        <v>7</v>
      </c>
      <c r="CQ71" s="91">
        <v>8</v>
      </c>
      <c r="CR71" s="91">
        <v>9</v>
      </c>
      <c r="CS71" s="91">
        <v>10</v>
      </c>
      <c r="CT71" s="91">
        <v>11</v>
      </c>
      <c r="CU71" s="91">
        <v>12</v>
      </c>
      <c r="CV71" s="91">
        <v>13</v>
      </c>
      <c r="CW71" s="91">
        <v>14</v>
      </c>
      <c r="CX71" s="91">
        <v>15</v>
      </c>
      <c r="CY71" s="91">
        <v>16</v>
      </c>
      <c r="CZ71" s="91">
        <v>17</v>
      </c>
      <c r="DA71" s="91">
        <v>18</v>
      </c>
      <c r="DB71" s="91">
        <v>19</v>
      </c>
      <c r="DC71" s="91">
        <v>20</v>
      </c>
      <c r="DD71" s="91">
        <v>21</v>
      </c>
      <c r="DE71" s="91">
        <v>22</v>
      </c>
      <c r="DF71" s="91">
        <v>23</v>
      </c>
      <c r="DG71" s="91">
        <v>24</v>
      </c>
      <c r="DH71" s="91">
        <v>25</v>
      </c>
      <c r="DI71" s="91">
        <v>26</v>
      </c>
      <c r="DJ71" s="91">
        <v>27</v>
      </c>
      <c r="DK71" s="91">
        <v>28</v>
      </c>
      <c r="DL71" s="91">
        <v>29</v>
      </c>
      <c r="DM71" s="91">
        <v>30</v>
      </c>
      <c r="DN71" s="91">
        <v>31</v>
      </c>
      <c r="DO71" s="91">
        <v>32</v>
      </c>
      <c r="DP71" s="91">
        <v>33</v>
      </c>
      <c r="DQ71" s="91">
        <v>34</v>
      </c>
      <c r="DR71" s="92">
        <v>35</v>
      </c>
      <c r="DS71" s="92">
        <v>36</v>
      </c>
      <c r="DT71" s="92">
        <v>37</v>
      </c>
      <c r="DU71" s="92">
        <v>38</v>
      </c>
      <c r="DV71" s="92">
        <v>39</v>
      </c>
      <c r="DW71" s="92">
        <v>40</v>
      </c>
      <c r="DX71" s="74"/>
    </row>
    <row r="72" spans="4:128" ht="22.5" customHeight="1" thickTop="1" thickBot="1" x14ac:dyDescent="0.4">
      <c r="D72" s="1"/>
      <c r="E72" s="17" t="s">
        <v>35</v>
      </c>
      <c r="F72" s="233">
        <v>0.52430555555555558</v>
      </c>
      <c r="G72" s="18">
        <v>92</v>
      </c>
      <c r="H72" s="19" t="s">
        <v>6</v>
      </c>
      <c r="I72" s="235" t="s">
        <v>37</v>
      </c>
      <c r="J72" s="52" t="s">
        <v>25</v>
      </c>
      <c r="K72" s="223" t="s">
        <v>8</v>
      </c>
      <c r="L72" s="53" t="s">
        <v>101</v>
      </c>
      <c r="M72" s="225">
        <v>20</v>
      </c>
      <c r="N72" s="227" t="s">
        <v>8</v>
      </c>
      <c r="O72" s="229">
        <v>8</v>
      </c>
      <c r="P72" s="231" t="s">
        <v>41</v>
      </c>
      <c r="Q72" s="232"/>
      <c r="R72" s="232"/>
      <c r="CF72" s="88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89"/>
      <c r="CT72" s="89"/>
      <c r="CU72" s="89"/>
      <c r="CV72" s="89"/>
      <c r="CW72" s="89"/>
      <c r="CX72" s="89"/>
      <c r="CY72" s="89"/>
      <c r="CZ72" s="89"/>
      <c r="DA72" s="89"/>
      <c r="DB72" s="89"/>
      <c r="DC72" s="89"/>
      <c r="DD72" s="89"/>
      <c r="DE72" s="89"/>
      <c r="DF72" s="89"/>
      <c r="DG72" s="89"/>
      <c r="DH72" s="89"/>
      <c r="DI72" s="89"/>
      <c r="DJ72" s="89"/>
      <c r="DK72" s="89"/>
      <c r="DL72" s="89"/>
      <c r="DM72" s="89"/>
      <c r="DN72" s="89"/>
      <c r="DO72" s="89"/>
      <c r="DP72" s="89"/>
      <c r="DQ72" s="89"/>
      <c r="DR72" s="89"/>
      <c r="DS72" s="89"/>
      <c r="DT72" s="89"/>
      <c r="DU72" s="89"/>
      <c r="DV72" s="89"/>
      <c r="DW72" s="89"/>
      <c r="DX72" s="90"/>
    </row>
    <row r="73" spans="4:128" ht="22.5" customHeight="1" thickTop="1" thickBot="1" x14ac:dyDescent="0.55000000000000004">
      <c r="D73" s="12"/>
      <c r="E73" s="20">
        <v>19</v>
      </c>
      <c r="F73" s="234"/>
      <c r="G73" s="46" t="s">
        <v>11</v>
      </c>
      <c r="H73" s="21">
        <v>4</v>
      </c>
      <c r="I73" s="236"/>
      <c r="J73" s="54" t="str">
        <f>IF($AD$51="","",LOOKUP(J72,$AC$44:$AC$51,$AD$44:$AD$51))</f>
        <v>Pečky</v>
      </c>
      <c r="K73" s="224"/>
      <c r="L73" s="55" t="str">
        <f>IF($AD$51="","",LOOKUP(L72,$AC$44:$AC$51,$AD$44:$AD$51))</f>
        <v>Prokopa Velikého "B"</v>
      </c>
      <c r="M73" s="226"/>
      <c r="N73" s="228"/>
      <c r="O73" s="230"/>
      <c r="P73" s="231"/>
      <c r="Q73" s="232"/>
      <c r="R73" s="232"/>
      <c r="U73" s="293" t="s">
        <v>114</v>
      </c>
      <c r="V73" s="294" t="str">
        <f>J95</f>
        <v>Pečky</v>
      </c>
      <c r="CF73" s="163">
        <f t="shared" ref="CF73" si="284">BX74</f>
        <v>0.44166666666666687</v>
      </c>
      <c r="CG73" s="164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8"/>
      <c r="DM73" s="68"/>
      <c r="DN73" s="68"/>
      <c r="DO73" s="68"/>
      <c r="DP73" s="68"/>
      <c r="DQ73" s="68"/>
      <c r="DR73" s="68"/>
      <c r="DS73" s="68"/>
      <c r="DT73" s="69"/>
      <c r="DU73" s="69" t="s">
        <v>31</v>
      </c>
      <c r="DV73" s="68"/>
      <c r="DW73" s="69" t="str">
        <f t="shared" ref="DW73" si="285">CA75</f>
        <v>A</v>
      </c>
      <c r="DX73" s="70"/>
    </row>
    <row r="74" spans="4:128" ht="22.5" customHeight="1" thickTop="1" x14ac:dyDescent="0.5">
      <c r="D74" s="1"/>
      <c r="E74" s="17" t="s">
        <v>35</v>
      </c>
      <c r="F74" s="233">
        <f>F72</f>
        <v>0.52430555555555558</v>
      </c>
      <c r="G74" s="18">
        <f>G72+1</f>
        <v>93</v>
      </c>
      <c r="H74" s="19" t="s">
        <v>6</v>
      </c>
      <c r="I74" s="235" t="s">
        <v>39</v>
      </c>
      <c r="J74" s="52" t="s">
        <v>102</v>
      </c>
      <c r="K74" s="223" t="s">
        <v>8</v>
      </c>
      <c r="L74" s="53" t="s">
        <v>28</v>
      </c>
      <c r="M74" s="225">
        <v>21</v>
      </c>
      <c r="N74" s="227" t="s">
        <v>8</v>
      </c>
      <c r="O74" s="229">
        <v>13</v>
      </c>
      <c r="P74" s="231" t="s">
        <v>41</v>
      </c>
      <c r="Q74" s="232"/>
      <c r="R74" s="232"/>
      <c r="U74" s="293" t="s">
        <v>107</v>
      </c>
      <c r="V74" s="294" t="str">
        <f>L95</f>
        <v>Masarykova "B"</v>
      </c>
      <c r="BW74" t="str">
        <f t="shared" ref="BW74:CD75" si="286">E18</f>
        <v>9. KOLO</v>
      </c>
      <c r="BX74">
        <f t="shared" si="286"/>
        <v>0.44166666666666687</v>
      </c>
      <c r="BY74">
        <f t="shared" si="286"/>
        <v>49</v>
      </c>
      <c r="BZ74" t="str">
        <f t="shared" si="286"/>
        <v>HŘIŠTĚ</v>
      </c>
      <c r="CA74" t="str">
        <f t="shared" si="286"/>
        <v>skupina</v>
      </c>
      <c r="CB74">
        <f t="shared" si="286"/>
        <v>4</v>
      </c>
      <c r="CC74" t="str">
        <f t="shared" si="286"/>
        <v>:</v>
      </c>
      <c r="CD74">
        <f t="shared" si="286"/>
        <v>16</v>
      </c>
      <c r="CF74" s="71"/>
      <c r="CG74" s="165" t="str">
        <f t="shared" ref="CG74" si="287">BW74</f>
        <v>9. KOLO</v>
      </c>
      <c r="CH74" s="165"/>
      <c r="CI74" s="165"/>
      <c r="CJ74" s="165"/>
      <c r="CK74" s="72"/>
      <c r="CL74" s="169"/>
      <c r="CM74" s="169"/>
      <c r="CN74" s="72"/>
      <c r="CO74" s="72"/>
      <c r="CP74" s="72"/>
      <c r="CQ74" s="72"/>
      <c r="CR74" s="72"/>
      <c r="CS74" s="72"/>
      <c r="CT74" s="72"/>
      <c r="CU74" s="72"/>
      <c r="CV74" s="72"/>
      <c r="CW74" s="170">
        <f t="shared" ref="CW74" si="288">BY74</f>
        <v>49</v>
      </c>
      <c r="CX74" s="170"/>
      <c r="CY74" s="170"/>
      <c r="CZ74" s="170"/>
      <c r="DA74" s="170"/>
      <c r="DB74" s="166" t="s">
        <v>9</v>
      </c>
      <c r="DC74" s="166"/>
      <c r="DD74" s="166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3"/>
      <c r="DS74" s="167" t="s">
        <v>10</v>
      </c>
      <c r="DT74" s="167"/>
      <c r="DU74" s="167"/>
      <c r="DV74" s="168">
        <f t="shared" ref="DV74" si="289">BZ75</f>
        <v>1</v>
      </c>
      <c r="DW74" s="168"/>
      <c r="DX74" s="74"/>
    </row>
    <row r="75" spans="4:128" ht="22.5" customHeight="1" thickBot="1" x14ac:dyDescent="0.55000000000000004">
      <c r="E75" s="20">
        <v>19</v>
      </c>
      <c r="F75" s="234"/>
      <c r="G75" s="46" t="s">
        <v>11</v>
      </c>
      <c r="H75" s="21">
        <v>3</v>
      </c>
      <c r="I75" s="236"/>
      <c r="J75" s="54" t="str">
        <f>IF($AD$51="","",LOOKUP(J74,$AC$44:$AC$51,$AD$44:$AD$51))</f>
        <v>V.Osek "B"</v>
      </c>
      <c r="K75" s="224"/>
      <c r="L75" s="55" t="str">
        <f>IF($AD$51="","",LOOKUP(L74,$AC$44:$AC$51,$AD$44:$AD$51))</f>
        <v>Velim</v>
      </c>
      <c r="M75" s="226"/>
      <c r="N75" s="228"/>
      <c r="O75" s="230"/>
      <c r="P75" s="231"/>
      <c r="Q75" s="232"/>
      <c r="R75" s="232"/>
      <c r="U75" s="293" t="s">
        <v>108</v>
      </c>
      <c r="V75" s="294" t="str">
        <f>L93</f>
        <v>Lipanská "B"</v>
      </c>
      <c r="BW75">
        <f t="shared" si="286"/>
        <v>0</v>
      </c>
      <c r="BX75">
        <f t="shared" si="286"/>
        <v>0</v>
      </c>
      <c r="BY75" t="str">
        <f t="shared" si="286"/>
        <v>zápas</v>
      </c>
      <c r="BZ75">
        <f t="shared" si="286"/>
        <v>1</v>
      </c>
      <c r="CA75" t="str">
        <f t="shared" si="286"/>
        <v>A</v>
      </c>
      <c r="CB75" t="str">
        <f t="shared" si="286"/>
        <v>Masarykova "A"</v>
      </c>
      <c r="CC75">
        <f t="shared" si="286"/>
        <v>0</v>
      </c>
      <c r="CD75" t="str">
        <f t="shared" si="286"/>
        <v>V.Osek "B"</v>
      </c>
      <c r="CF75" s="71"/>
      <c r="CG75" s="165"/>
      <c r="CH75" s="165"/>
      <c r="CI75" s="165"/>
      <c r="CJ75" s="165"/>
      <c r="CK75" s="72"/>
      <c r="CL75" s="169"/>
      <c r="CM75" s="169"/>
      <c r="CN75" s="72"/>
      <c r="CO75" s="72"/>
      <c r="CP75" s="72"/>
      <c r="CQ75" s="72"/>
      <c r="CR75" s="72"/>
      <c r="CS75" s="72"/>
      <c r="CT75" s="72"/>
      <c r="CU75" s="72"/>
      <c r="CV75" s="72"/>
      <c r="CW75" s="170"/>
      <c r="CX75" s="170"/>
      <c r="CY75" s="170"/>
      <c r="CZ75" s="170"/>
      <c r="DA75" s="170"/>
      <c r="DB75" s="166"/>
      <c r="DC75" s="166"/>
      <c r="DD75" s="166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3"/>
      <c r="DS75" s="167"/>
      <c r="DT75" s="167"/>
      <c r="DU75" s="167"/>
      <c r="DV75" s="168"/>
      <c r="DW75" s="168"/>
      <c r="DX75" s="74"/>
    </row>
    <row r="76" spans="4:128" ht="22.5" customHeight="1" thickTop="1" x14ac:dyDescent="0.5">
      <c r="E76" s="17" t="s">
        <v>35</v>
      </c>
      <c r="F76" s="233">
        <f>F74</f>
        <v>0.52430555555555558</v>
      </c>
      <c r="G76" s="18">
        <f>G74+1</f>
        <v>94</v>
      </c>
      <c r="H76" s="19" t="s">
        <v>6</v>
      </c>
      <c r="I76" s="235" t="s">
        <v>38</v>
      </c>
      <c r="J76" s="52" t="s">
        <v>27</v>
      </c>
      <c r="K76" s="223" t="s">
        <v>8</v>
      </c>
      <c r="L76" s="53" t="s">
        <v>103</v>
      </c>
      <c r="M76" s="225">
        <v>22</v>
      </c>
      <c r="N76" s="227" t="s">
        <v>8</v>
      </c>
      <c r="O76" s="229">
        <v>15</v>
      </c>
      <c r="P76" s="231" t="s">
        <v>41</v>
      </c>
      <c r="Q76" s="232"/>
      <c r="R76" s="232"/>
      <c r="U76" s="293" t="s">
        <v>109</v>
      </c>
      <c r="V76" s="294" t="str">
        <f>J93</f>
        <v>V.Osek "B"</v>
      </c>
      <c r="CF76" s="71"/>
      <c r="CG76" s="75"/>
      <c r="CH76" s="75"/>
      <c r="CI76" s="75"/>
      <c r="CJ76" s="75"/>
      <c r="CK76" s="147" t="s">
        <v>13</v>
      </c>
      <c r="CL76" s="147"/>
      <c r="CM76" s="76">
        <f t="shared" ref="CM76" si="290">CB74</f>
        <v>4</v>
      </c>
      <c r="CN76" s="77" t="s">
        <v>14</v>
      </c>
      <c r="CO76" s="148" t="str">
        <f t="shared" ref="CO76" si="291">CB75</f>
        <v>Masarykova "A"</v>
      </c>
      <c r="CP76" s="148"/>
      <c r="CQ76" s="148"/>
      <c r="CR76" s="148"/>
      <c r="CS76" s="148"/>
      <c r="CT76" s="148"/>
      <c r="CU76" s="148"/>
      <c r="CV76" s="148"/>
      <c r="CW76" s="148"/>
      <c r="CX76" s="148"/>
      <c r="CY76" s="148"/>
      <c r="CZ76" s="148"/>
      <c r="DA76" s="148"/>
      <c r="DB76" s="75"/>
      <c r="DC76" s="75"/>
      <c r="DD76" s="75"/>
      <c r="DE76" s="75"/>
      <c r="DF76" s="75"/>
      <c r="DG76" s="147" t="s">
        <v>13</v>
      </c>
      <c r="DH76" s="147"/>
      <c r="DI76" s="76">
        <f t="shared" ref="DI76" si="292">CD74</f>
        <v>16</v>
      </c>
      <c r="DJ76" s="77" t="s">
        <v>14</v>
      </c>
      <c r="DK76" s="148" t="str">
        <f t="shared" ref="DK76" si="293">CD75</f>
        <v>V.Osek "B"</v>
      </c>
      <c r="DL76" s="148"/>
      <c r="DM76" s="148"/>
      <c r="DN76" s="148"/>
      <c r="DO76" s="148"/>
      <c r="DP76" s="148"/>
      <c r="DQ76" s="148"/>
      <c r="DR76" s="148"/>
      <c r="DS76" s="148"/>
      <c r="DT76" s="148"/>
      <c r="DU76" s="148"/>
      <c r="DV76" s="148"/>
      <c r="DW76" s="148"/>
      <c r="DX76" s="74"/>
    </row>
    <row r="77" spans="4:128" ht="22.5" customHeight="1" thickBot="1" x14ac:dyDescent="0.55000000000000004">
      <c r="E77" s="20">
        <f>E75</f>
        <v>19</v>
      </c>
      <c r="F77" s="234"/>
      <c r="G77" s="46" t="s">
        <v>11</v>
      </c>
      <c r="H77" s="21">
        <v>2</v>
      </c>
      <c r="I77" s="236"/>
      <c r="J77" s="54" t="str">
        <f>IF($AD$51="","",LOOKUP(J76,$AC$44:$AC$51,$AD$44:$AD$51))</f>
        <v>Masarykova "B"</v>
      </c>
      <c r="K77" s="224"/>
      <c r="L77" s="55" t="str">
        <f>IF($AD$51="","",LOOKUP(L76,$AC$44:$AC$51,$AD$44:$AD$51))</f>
        <v>Masarykova "A"</v>
      </c>
      <c r="M77" s="226"/>
      <c r="N77" s="228"/>
      <c r="O77" s="230"/>
      <c r="P77" s="231"/>
      <c r="Q77" s="232"/>
      <c r="R77" s="232"/>
      <c r="U77" s="293" t="s">
        <v>110</v>
      </c>
      <c r="V77" s="294" t="str">
        <f>J91</f>
        <v>Velim</v>
      </c>
      <c r="CF77" s="71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78"/>
      <c r="DS77" s="78"/>
      <c r="DT77" s="78"/>
      <c r="DU77" s="78"/>
      <c r="DV77" s="78"/>
      <c r="DW77" s="78"/>
      <c r="DX77" s="74"/>
    </row>
    <row r="78" spans="4:128" ht="22.5" customHeight="1" thickTop="1" x14ac:dyDescent="0.5">
      <c r="E78" s="17" t="s">
        <v>35</v>
      </c>
      <c r="F78" s="233">
        <f>F76</f>
        <v>0.52430555555555558</v>
      </c>
      <c r="G78" s="18">
        <v>95</v>
      </c>
      <c r="H78" s="19" t="s">
        <v>6</v>
      </c>
      <c r="I78" s="235" t="s">
        <v>40</v>
      </c>
      <c r="J78" s="52" t="s">
        <v>104</v>
      </c>
      <c r="K78" s="223" t="s">
        <v>8</v>
      </c>
      <c r="L78" s="53" t="s">
        <v>26</v>
      </c>
      <c r="M78" s="225">
        <v>18</v>
      </c>
      <c r="N78" s="227" t="s">
        <v>8</v>
      </c>
      <c r="O78" s="229">
        <v>12</v>
      </c>
      <c r="P78" s="231" t="s">
        <v>41</v>
      </c>
      <c r="Q78" s="232"/>
      <c r="R78" s="232"/>
      <c r="U78" s="293" t="s">
        <v>111</v>
      </c>
      <c r="V78" s="294" t="str">
        <f>L91</f>
        <v>Masarykova "A"</v>
      </c>
      <c r="CF78" s="71"/>
      <c r="CG78" s="79" t="s">
        <v>17</v>
      </c>
      <c r="CH78" s="49">
        <f t="shared" ref="CH78" si="294">CM76</f>
        <v>4</v>
      </c>
      <c r="CI78" s="80" t="s">
        <v>8</v>
      </c>
      <c r="CJ78" s="91">
        <v>1</v>
      </c>
      <c r="CK78" s="91">
        <v>2</v>
      </c>
      <c r="CL78" s="91">
        <v>3</v>
      </c>
      <c r="CM78" s="91">
        <v>4</v>
      </c>
      <c r="CN78" s="91">
        <v>5</v>
      </c>
      <c r="CO78" s="91">
        <v>6</v>
      </c>
      <c r="CP78" s="91">
        <v>7</v>
      </c>
      <c r="CQ78" s="91">
        <v>8</v>
      </c>
      <c r="CR78" s="91">
        <v>9</v>
      </c>
      <c r="CS78" s="91">
        <v>10</v>
      </c>
      <c r="CT78" s="91">
        <v>11</v>
      </c>
      <c r="CU78" s="91">
        <v>12</v>
      </c>
      <c r="CV78" s="91">
        <v>13</v>
      </c>
      <c r="CW78" s="91">
        <v>14</v>
      </c>
      <c r="CX78" s="91">
        <v>15</v>
      </c>
      <c r="CY78" s="91">
        <v>16</v>
      </c>
      <c r="CZ78" s="91">
        <v>17</v>
      </c>
      <c r="DA78" s="91">
        <v>18</v>
      </c>
      <c r="DB78" s="91">
        <v>19</v>
      </c>
      <c r="DC78" s="91">
        <v>20</v>
      </c>
      <c r="DD78" s="91">
        <v>21</v>
      </c>
      <c r="DE78" s="91">
        <v>22</v>
      </c>
      <c r="DF78" s="91">
        <v>23</v>
      </c>
      <c r="DG78" s="91">
        <v>24</v>
      </c>
      <c r="DH78" s="91">
        <v>25</v>
      </c>
      <c r="DI78" s="91">
        <v>26</v>
      </c>
      <c r="DJ78" s="91">
        <v>27</v>
      </c>
      <c r="DK78" s="91">
        <v>28</v>
      </c>
      <c r="DL78" s="91">
        <v>29</v>
      </c>
      <c r="DM78" s="91">
        <v>30</v>
      </c>
      <c r="DN78" s="91">
        <v>31</v>
      </c>
      <c r="DO78" s="91">
        <v>32</v>
      </c>
      <c r="DP78" s="91">
        <v>33</v>
      </c>
      <c r="DQ78" s="91">
        <v>34</v>
      </c>
      <c r="DR78" s="92">
        <v>35</v>
      </c>
      <c r="DS78" s="92">
        <v>36</v>
      </c>
      <c r="DT78" s="92">
        <v>37</v>
      </c>
      <c r="DU78" s="92">
        <v>38</v>
      </c>
      <c r="DV78" s="92">
        <v>39</v>
      </c>
      <c r="DW78" s="92">
        <v>40</v>
      </c>
      <c r="DX78" s="74"/>
    </row>
    <row r="79" spans="4:128" ht="22.5" customHeight="1" thickBot="1" x14ac:dyDescent="0.55000000000000004">
      <c r="E79" s="20">
        <v>19</v>
      </c>
      <c r="F79" s="234"/>
      <c r="G79" s="46" t="s">
        <v>11</v>
      </c>
      <c r="H79" s="21">
        <v>1</v>
      </c>
      <c r="I79" s="236"/>
      <c r="J79" s="54" t="str">
        <f>IF($AD$51="","",LOOKUP(J78,$AC$44:$AC$51,$AD$44:$AD$51))</f>
        <v>Lipanská "B"</v>
      </c>
      <c r="K79" s="224"/>
      <c r="L79" s="55" t="str">
        <f>IF($AD$51="","",LOOKUP(L78,$AC$44:$AC$51,$AD$44:$AD$51))</f>
        <v>Lipanská "A"</v>
      </c>
      <c r="M79" s="226"/>
      <c r="N79" s="228"/>
      <c r="O79" s="230"/>
      <c r="P79" s="231"/>
      <c r="Q79" s="232"/>
      <c r="R79" s="232"/>
      <c r="U79" s="293" t="s">
        <v>112</v>
      </c>
      <c r="V79" s="294" t="str">
        <f>L89</f>
        <v>Lipanská "A"</v>
      </c>
      <c r="CF79" s="71"/>
      <c r="CG79" s="81"/>
      <c r="CH79" s="82"/>
      <c r="CI79" s="83"/>
      <c r="CJ79" s="84"/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/>
      <c r="CV79" s="84"/>
      <c r="CW79" s="84"/>
      <c r="CX79" s="84"/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5"/>
      <c r="DS79" s="85"/>
      <c r="DT79" s="85"/>
      <c r="DU79" s="85"/>
      <c r="DV79" s="85"/>
      <c r="DW79" s="85"/>
      <c r="DX79" s="74"/>
    </row>
    <row r="80" spans="4:128" ht="22.5" customHeight="1" thickTop="1" x14ac:dyDescent="0.5">
      <c r="E80" s="17" t="s">
        <v>35</v>
      </c>
      <c r="F80" s="233">
        <v>0.53472222222222221</v>
      </c>
      <c r="G80" s="18">
        <f>G78+1</f>
        <v>96</v>
      </c>
      <c r="H80" s="19" t="s">
        <v>6</v>
      </c>
      <c r="I80" s="235" t="s">
        <v>43</v>
      </c>
      <c r="J80" s="52" t="s">
        <v>45</v>
      </c>
      <c r="K80" s="223" t="s">
        <v>8</v>
      </c>
      <c r="L80" s="53" t="s">
        <v>46</v>
      </c>
      <c r="M80" s="225">
        <v>15</v>
      </c>
      <c r="N80" s="227" t="s">
        <v>8</v>
      </c>
      <c r="O80" s="229">
        <v>22</v>
      </c>
      <c r="P80" s="231" t="s">
        <v>42</v>
      </c>
      <c r="Q80" s="232"/>
      <c r="R80" s="232"/>
      <c r="U80" s="293" t="s">
        <v>113</v>
      </c>
      <c r="V80" s="294" t="str">
        <f>J89</f>
        <v>Prokopa Velikého "B"</v>
      </c>
      <c r="CF80" s="71"/>
      <c r="CG80" s="86" t="s">
        <v>17</v>
      </c>
      <c r="CH80" s="48">
        <f t="shared" ref="CH80" si="295">DI76</f>
        <v>16</v>
      </c>
      <c r="CI80" s="87" t="s">
        <v>8</v>
      </c>
      <c r="CJ80" s="91">
        <v>1</v>
      </c>
      <c r="CK80" s="91">
        <v>2</v>
      </c>
      <c r="CL80" s="91">
        <v>3</v>
      </c>
      <c r="CM80" s="91">
        <v>4</v>
      </c>
      <c r="CN80" s="91">
        <v>5</v>
      </c>
      <c r="CO80" s="91">
        <v>6</v>
      </c>
      <c r="CP80" s="91">
        <v>7</v>
      </c>
      <c r="CQ80" s="91">
        <v>8</v>
      </c>
      <c r="CR80" s="91">
        <v>9</v>
      </c>
      <c r="CS80" s="91">
        <v>10</v>
      </c>
      <c r="CT80" s="91">
        <v>11</v>
      </c>
      <c r="CU80" s="91">
        <v>12</v>
      </c>
      <c r="CV80" s="91">
        <v>13</v>
      </c>
      <c r="CW80" s="91">
        <v>14</v>
      </c>
      <c r="CX80" s="91">
        <v>15</v>
      </c>
      <c r="CY80" s="91">
        <v>16</v>
      </c>
      <c r="CZ80" s="91">
        <v>17</v>
      </c>
      <c r="DA80" s="91">
        <v>18</v>
      </c>
      <c r="DB80" s="91">
        <v>19</v>
      </c>
      <c r="DC80" s="91">
        <v>20</v>
      </c>
      <c r="DD80" s="91">
        <v>21</v>
      </c>
      <c r="DE80" s="91">
        <v>22</v>
      </c>
      <c r="DF80" s="91">
        <v>23</v>
      </c>
      <c r="DG80" s="91">
        <v>24</v>
      </c>
      <c r="DH80" s="91">
        <v>25</v>
      </c>
      <c r="DI80" s="91">
        <v>26</v>
      </c>
      <c r="DJ80" s="91">
        <v>27</v>
      </c>
      <c r="DK80" s="91">
        <v>28</v>
      </c>
      <c r="DL80" s="91">
        <v>29</v>
      </c>
      <c r="DM80" s="91">
        <v>30</v>
      </c>
      <c r="DN80" s="91">
        <v>31</v>
      </c>
      <c r="DO80" s="91">
        <v>32</v>
      </c>
      <c r="DP80" s="91">
        <v>33</v>
      </c>
      <c r="DQ80" s="91">
        <v>34</v>
      </c>
      <c r="DR80" s="92">
        <v>35</v>
      </c>
      <c r="DS80" s="92">
        <v>36</v>
      </c>
      <c r="DT80" s="92">
        <v>37</v>
      </c>
      <c r="DU80" s="92">
        <v>38</v>
      </c>
      <c r="DV80" s="92">
        <v>39</v>
      </c>
      <c r="DW80" s="92">
        <v>40</v>
      </c>
      <c r="DX80" s="74"/>
    </row>
    <row r="81" spans="4:128" ht="22.5" customHeight="1" thickBot="1" x14ac:dyDescent="0.35">
      <c r="D81" s="12"/>
      <c r="E81" s="20">
        <v>20</v>
      </c>
      <c r="F81" s="234"/>
      <c r="G81" s="46" t="s">
        <v>11</v>
      </c>
      <c r="H81" s="21">
        <v>4</v>
      </c>
      <c r="I81" s="236"/>
      <c r="J81" s="54" t="str">
        <f>IF(M72=O72,"",IF(M72&lt;O72,J73,L73))</f>
        <v>Prokopa Velikého "B"</v>
      </c>
      <c r="K81" s="224"/>
      <c r="L81" s="55" t="str">
        <f>L75</f>
        <v>Velim</v>
      </c>
      <c r="M81" s="226"/>
      <c r="N81" s="228"/>
      <c r="O81" s="230"/>
      <c r="P81" s="231"/>
      <c r="Q81" s="232"/>
      <c r="R81" s="232"/>
      <c r="CF81" s="88"/>
      <c r="CG81" s="89"/>
      <c r="CH81" s="89"/>
      <c r="CI81" s="89"/>
      <c r="CJ81" s="89"/>
      <c r="CK81" s="89"/>
      <c r="CL81" s="89"/>
      <c r="CM81" s="89"/>
      <c r="CN81" s="89"/>
      <c r="CO81" s="89"/>
      <c r="CP81" s="89"/>
      <c r="CQ81" s="89"/>
      <c r="CR81" s="89"/>
      <c r="CS81" s="89"/>
      <c r="CT81" s="89"/>
      <c r="CU81" s="89"/>
      <c r="CV81" s="89"/>
      <c r="CW81" s="89"/>
      <c r="CX81" s="89"/>
      <c r="CY81" s="89"/>
      <c r="CZ81" s="89"/>
      <c r="DA81" s="89"/>
      <c r="DB81" s="89"/>
      <c r="DC81" s="89"/>
      <c r="DD81" s="89"/>
      <c r="DE81" s="89"/>
      <c r="DF81" s="89"/>
      <c r="DG81" s="89"/>
      <c r="DH81" s="89"/>
      <c r="DI81" s="89"/>
      <c r="DJ81" s="89"/>
      <c r="DK81" s="89"/>
      <c r="DL81" s="89"/>
      <c r="DM81" s="89"/>
      <c r="DN81" s="89"/>
      <c r="DO81" s="89"/>
      <c r="DP81" s="89"/>
      <c r="DQ81" s="89"/>
      <c r="DR81" s="89"/>
      <c r="DS81" s="89"/>
      <c r="DT81" s="89"/>
      <c r="DU81" s="89"/>
      <c r="DV81" s="89"/>
      <c r="DW81" s="89"/>
      <c r="DX81" s="90"/>
    </row>
    <row r="82" spans="4:128" ht="22.5" customHeight="1" thickTop="1" x14ac:dyDescent="0.35">
      <c r="D82" s="1"/>
      <c r="E82" s="17" t="s">
        <v>35</v>
      </c>
      <c r="F82" s="233">
        <f>F80</f>
        <v>0.53472222222222221</v>
      </c>
      <c r="G82" s="18">
        <f>G80+1</f>
        <v>97</v>
      </c>
      <c r="H82" s="19" t="s">
        <v>6</v>
      </c>
      <c r="I82" s="235" t="s">
        <v>44</v>
      </c>
      <c r="J82" s="52" t="s">
        <v>47</v>
      </c>
      <c r="K82" s="223" t="s">
        <v>8</v>
      </c>
      <c r="L82" s="53" t="s">
        <v>48</v>
      </c>
      <c r="M82" s="225">
        <v>19</v>
      </c>
      <c r="N82" s="227" t="s">
        <v>8</v>
      </c>
      <c r="O82" s="229">
        <v>18</v>
      </c>
      <c r="P82" s="231" t="s">
        <v>42</v>
      </c>
      <c r="Q82" s="232"/>
      <c r="R82" s="232"/>
      <c r="CF82" s="163">
        <f t="shared" ref="CF82" si="296">BX83</f>
        <v>0.45000000000000023</v>
      </c>
      <c r="CG82" s="164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68"/>
      <c r="CW82" s="68"/>
      <c r="CX82" s="68"/>
      <c r="CY82" s="68"/>
      <c r="CZ82" s="68"/>
      <c r="DA82" s="68"/>
      <c r="DB82" s="68"/>
      <c r="DC82" s="68"/>
      <c r="DD82" s="68"/>
      <c r="DE82" s="68"/>
      <c r="DF82" s="68"/>
      <c r="DG82" s="68"/>
      <c r="DH82" s="68"/>
      <c r="DI82" s="68"/>
      <c r="DJ82" s="68"/>
      <c r="DK82" s="68"/>
      <c r="DL82" s="68"/>
      <c r="DM82" s="68"/>
      <c r="DN82" s="68"/>
      <c r="DO82" s="68"/>
      <c r="DP82" s="68"/>
      <c r="DQ82" s="68"/>
      <c r="DR82" s="68"/>
      <c r="DS82" s="68"/>
      <c r="DT82" s="69"/>
      <c r="DU82" s="69" t="s">
        <v>31</v>
      </c>
      <c r="DV82" s="68"/>
      <c r="DW82" s="69" t="str">
        <f t="shared" ref="DW82" si="297">CA84</f>
        <v>B</v>
      </c>
      <c r="DX82" s="70"/>
    </row>
    <row r="83" spans="4:128" ht="22.5" customHeight="1" thickBot="1" x14ac:dyDescent="0.35">
      <c r="D83" s="12"/>
      <c r="E83" s="20">
        <v>20</v>
      </c>
      <c r="F83" s="234"/>
      <c r="G83" s="46" t="s">
        <v>11</v>
      </c>
      <c r="H83" s="21">
        <v>3</v>
      </c>
      <c r="I83" s="236"/>
      <c r="J83" s="54" t="str">
        <f>L77</f>
        <v>Masarykova "A"</v>
      </c>
      <c r="K83" s="224"/>
      <c r="L83" s="55" t="str">
        <f>IF(M78=O78,"",IF(M78&lt;O78,J79,L79))</f>
        <v>Lipanská "A"</v>
      </c>
      <c r="M83" s="226"/>
      <c r="N83" s="228"/>
      <c r="O83" s="230"/>
      <c r="P83" s="231"/>
      <c r="Q83" s="232"/>
      <c r="R83" s="232"/>
      <c r="BW83" t="str">
        <f t="shared" ref="BW83:CD84" si="298">E20</f>
        <v>10. KOLO</v>
      </c>
      <c r="BX83">
        <f t="shared" si="298"/>
        <v>0.45000000000000023</v>
      </c>
      <c r="BY83">
        <f t="shared" si="298"/>
        <v>55</v>
      </c>
      <c r="BZ83" t="str">
        <f t="shared" si="298"/>
        <v>HŘIŠTĚ</v>
      </c>
      <c r="CA83" t="str">
        <f t="shared" si="298"/>
        <v>skupina</v>
      </c>
      <c r="CB83">
        <f t="shared" si="298"/>
        <v>6</v>
      </c>
      <c r="CC83" t="str">
        <f t="shared" si="298"/>
        <v>:</v>
      </c>
      <c r="CD83">
        <f t="shared" si="298"/>
        <v>10</v>
      </c>
      <c r="CF83" s="71"/>
      <c r="CG83" s="165" t="str">
        <f t="shared" ref="CG83" si="299">BW83</f>
        <v>10. KOLO</v>
      </c>
      <c r="CH83" s="165"/>
      <c r="CI83" s="165"/>
      <c r="CJ83" s="165"/>
      <c r="CK83" s="72"/>
      <c r="CL83" s="169"/>
      <c r="CM83" s="169"/>
      <c r="CN83" s="72"/>
      <c r="CO83" s="72"/>
      <c r="CP83" s="72"/>
      <c r="CQ83" s="72"/>
      <c r="CR83" s="72"/>
      <c r="CS83" s="72"/>
      <c r="CT83" s="72"/>
      <c r="CU83" s="72"/>
      <c r="CV83" s="72"/>
      <c r="CW83" s="170">
        <f t="shared" ref="CW83" si="300">BY83</f>
        <v>55</v>
      </c>
      <c r="CX83" s="170"/>
      <c r="CY83" s="170"/>
      <c r="CZ83" s="170"/>
      <c r="DA83" s="170"/>
      <c r="DB83" s="166" t="s">
        <v>9</v>
      </c>
      <c r="DC83" s="166"/>
      <c r="DD83" s="166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3"/>
      <c r="DS83" s="167" t="s">
        <v>10</v>
      </c>
      <c r="DT83" s="167"/>
      <c r="DU83" s="167"/>
      <c r="DV83" s="168">
        <f t="shared" ref="DV83" si="301">BZ84</f>
        <v>1</v>
      </c>
      <c r="DW83" s="168"/>
      <c r="DX83" s="74"/>
    </row>
    <row r="84" spans="4:128" ht="22.5" customHeight="1" thickTop="1" x14ac:dyDescent="0.35">
      <c r="D84" s="1"/>
      <c r="E84" s="17" t="s">
        <v>35</v>
      </c>
      <c r="F84" s="233">
        <f>F82</f>
        <v>0.53472222222222221</v>
      </c>
      <c r="G84" s="18">
        <v>98</v>
      </c>
      <c r="H84" s="19" t="s">
        <v>6</v>
      </c>
      <c r="I84" s="235" t="s">
        <v>49</v>
      </c>
      <c r="J84" s="52" t="s">
        <v>52</v>
      </c>
      <c r="K84" s="223" t="s">
        <v>8</v>
      </c>
      <c r="L84" s="53" t="s">
        <v>53</v>
      </c>
      <c r="M84" s="225">
        <v>17</v>
      </c>
      <c r="N84" s="227" t="s">
        <v>8</v>
      </c>
      <c r="O84" s="229">
        <v>11</v>
      </c>
      <c r="P84" s="231" t="s">
        <v>51</v>
      </c>
      <c r="Q84" s="232"/>
      <c r="R84" s="232"/>
      <c r="BW84">
        <f t="shared" si="298"/>
        <v>0</v>
      </c>
      <c r="BX84">
        <f t="shared" si="298"/>
        <v>0</v>
      </c>
      <c r="BY84" t="str">
        <f t="shared" si="298"/>
        <v>zápas</v>
      </c>
      <c r="BZ84">
        <f t="shared" si="298"/>
        <v>1</v>
      </c>
      <c r="CA84" t="str">
        <f t="shared" si="298"/>
        <v>B</v>
      </c>
      <c r="CB84" t="str">
        <f t="shared" si="298"/>
        <v>Kmochova "B"</v>
      </c>
      <c r="CC84">
        <f t="shared" si="298"/>
        <v>0</v>
      </c>
      <c r="CD84" t="str">
        <f t="shared" si="298"/>
        <v>Velim</v>
      </c>
      <c r="CF84" s="71"/>
      <c r="CG84" s="165"/>
      <c r="CH84" s="165"/>
      <c r="CI84" s="165"/>
      <c r="CJ84" s="165"/>
      <c r="CK84" s="72"/>
      <c r="CL84" s="169"/>
      <c r="CM84" s="169"/>
      <c r="CN84" s="72"/>
      <c r="CO84" s="72"/>
      <c r="CP84" s="72"/>
      <c r="CQ84" s="72"/>
      <c r="CR84" s="72"/>
      <c r="CS84" s="72"/>
      <c r="CT84" s="72"/>
      <c r="CU84" s="72"/>
      <c r="CV84" s="72"/>
      <c r="CW84" s="170"/>
      <c r="CX84" s="170"/>
      <c r="CY84" s="170"/>
      <c r="CZ84" s="170"/>
      <c r="DA84" s="170"/>
      <c r="DB84" s="166"/>
      <c r="DC84" s="166"/>
      <c r="DD84" s="166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3"/>
      <c r="DS84" s="167"/>
      <c r="DT84" s="167"/>
      <c r="DU84" s="167"/>
      <c r="DV84" s="168"/>
      <c r="DW84" s="168"/>
      <c r="DX84" s="74"/>
    </row>
    <row r="85" spans="4:128" ht="22.5" customHeight="1" thickBot="1" x14ac:dyDescent="0.35">
      <c r="D85" s="12"/>
      <c r="E85" s="20">
        <v>20</v>
      </c>
      <c r="F85" s="234"/>
      <c r="G85" s="46" t="s">
        <v>11</v>
      </c>
      <c r="H85" s="21">
        <v>2</v>
      </c>
      <c r="I85" s="236"/>
      <c r="J85" s="54" t="str">
        <f>IF(M72=O72,"",IF(M72&gt;O72,J73,L73))</f>
        <v>Pečky</v>
      </c>
      <c r="K85" s="224"/>
      <c r="L85" s="55" t="str">
        <f>J75</f>
        <v>V.Osek "B"</v>
      </c>
      <c r="M85" s="226"/>
      <c r="N85" s="228"/>
      <c r="O85" s="230"/>
      <c r="P85" s="231"/>
      <c r="Q85" s="232"/>
      <c r="R85" s="232"/>
      <c r="CF85" s="71"/>
      <c r="CG85" s="75"/>
      <c r="CH85" s="75"/>
      <c r="CI85" s="75"/>
      <c r="CJ85" s="75"/>
      <c r="CK85" s="147" t="s">
        <v>13</v>
      </c>
      <c r="CL85" s="147"/>
      <c r="CM85" s="76">
        <f t="shared" ref="CM85" si="302">CB83</f>
        <v>6</v>
      </c>
      <c r="CN85" s="77" t="s">
        <v>14</v>
      </c>
      <c r="CO85" s="148" t="str">
        <f t="shared" ref="CO85" si="303">CB84</f>
        <v>Kmochova "B"</v>
      </c>
      <c r="CP85" s="148"/>
      <c r="CQ85" s="148"/>
      <c r="CR85" s="148"/>
      <c r="CS85" s="148"/>
      <c r="CT85" s="148"/>
      <c r="CU85" s="148"/>
      <c r="CV85" s="148"/>
      <c r="CW85" s="148"/>
      <c r="CX85" s="148"/>
      <c r="CY85" s="148"/>
      <c r="CZ85" s="148"/>
      <c r="DA85" s="148"/>
      <c r="DB85" s="75"/>
      <c r="DC85" s="75"/>
      <c r="DD85" s="75"/>
      <c r="DE85" s="75"/>
      <c r="DF85" s="75"/>
      <c r="DG85" s="147" t="s">
        <v>13</v>
      </c>
      <c r="DH85" s="147"/>
      <c r="DI85" s="76">
        <f t="shared" ref="DI85" si="304">CD83</f>
        <v>10</v>
      </c>
      <c r="DJ85" s="77" t="s">
        <v>14</v>
      </c>
      <c r="DK85" s="148" t="str">
        <f t="shared" ref="DK85" si="305">CD84</f>
        <v>Velim</v>
      </c>
      <c r="DL85" s="148"/>
      <c r="DM85" s="148"/>
      <c r="DN85" s="148"/>
      <c r="DO85" s="148"/>
      <c r="DP85" s="148"/>
      <c r="DQ85" s="148"/>
      <c r="DR85" s="148"/>
      <c r="DS85" s="148"/>
      <c r="DT85" s="148"/>
      <c r="DU85" s="148"/>
      <c r="DV85" s="148"/>
      <c r="DW85" s="148"/>
      <c r="DX85" s="74"/>
    </row>
    <row r="86" spans="4:128" ht="22.5" customHeight="1" thickTop="1" x14ac:dyDescent="0.35">
      <c r="D86" s="1"/>
      <c r="E86" s="17" t="s">
        <v>35</v>
      </c>
      <c r="F86" s="233">
        <f>F84</f>
        <v>0.53472222222222221</v>
      </c>
      <c r="G86" s="18">
        <f>G84+1</f>
        <v>99</v>
      </c>
      <c r="H86" s="19" t="s">
        <v>6</v>
      </c>
      <c r="I86" s="235" t="s">
        <v>50</v>
      </c>
      <c r="J86" s="52" t="s">
        <v>54</v>
      </c>
      <c r="K86" s="223" t="s">
        <v>8</v>
      </c>
      <c r="L86" s="53" t="s">
        <v>55</v>
      </c>
      <c r="M86" s="225">
        <v>16</v>
      </c>
      <c r="N86" s="227" t="s">
        <v>8</v>
      </c>
      <c r="O86" s="229">
        <v>13</v>
      </c>
      <c r="P86" s="231" t="s">
        <v>51</v>
      </c>
      <c r="Q86" s="232"/>
      <c r="R86" s="232"/>
      <c r="CF86" s="71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78"/>
      <c r="DS86" s="78"/>
      <c r="DT86" s="78"/>
      <c r="DU86" s="78"/>
      <c r="DV86" s="78"/>
      <c r="DW86" s="78"/>
      <c r="DX86" s="74"/>
    </row>
    <row r="87" spans="4:128" ht="22.5" customHeight="1" thickBot="1" x14ac:dyDescent="0.45">
      <c r="E87" s="20">
        <v>20</v>
      </c>
      <c r="F87" s="234"/>
      <c r="G87" s="46" t="s">
        <v>11</v>
      </c>
      <c r="H87" s="21">
        <v>1</v>
      </c>
      <c r="I87" s="236"/>
      <c r="J87" s="54" t="str">
        <f>J77</f>
        <v>Masarykova "B"</v>
      </c>
      <c r="K87" s="224"/>
      <c r="L87" s="55" t="str">
        <f>IF(M78=O78,"",IF(M78&gt;O78,J79,L79))</f>
        <v>Lipanská "B"</v>
      </c>
      <c r="M87" s="226"/>
      <c r="N87" s="228"/>
      <c r="O87" s="230"/>
      <c r="P87" s="231"/>
      <c r="Q87" s="232"/>
      <c r="R87" s="232"/>
      <c r="CF87" s="71"/>
      <c r="CG87" s="79" t="s">
        <v>17</v>
      </c>
      <c r="CH87" s="49">
        <f t="shared" ref="CH87" si="306">CM85</f>
        <v>6</v>
      </c>
      <c r="CI87" s="80" t="s">
        <v>8</v>
      </c>
      <c r="CJ87" s="91">
        <v>1</v>
      </c>
      <c r="CK87" s="91">
        <v>2</v>
      </c>
      <c r="CL87" s="91">
        <v>3</v>
      </c>
      <c r="CM87" s="91">
        <v>4</v>
      </c>
      <c r="CN87" s="91">
        <v>5</v>
      </c>
      <c r="CO87" s="91">
        <v>6</v>
      </c>
      <c r="CP87" s="91">
        <v>7</v>
      </c>
      <c r="CQ87" s="91">
        <v>8</v>
      </c>
      <c r="CR87" s="91">
        <v>9</v>
      </c>
      <c r="CS87" s="91">
        <v>10</v>
      </c>
      <c r="CT87" s="91">
        <v>11</v>
      </c>
      <c r="CU87" s="91">
        <v>12</v>
      </c>
      <c r="CV87" s="91">
        <v>13</v>
      </c>
      <c r="CW87" s="91">
        <v>14</v>
      </c>
      <c r="CX87" s="91">
        <v>15</v>
      </c>
      <c r="CY87" s="91">
        <v>16</v>
      </c>
      <c r="CZ87" s="91">
        <v>17</v>
      </c>
      <c r="DA87" s="91">
        <v>18</v>
      </c>
      <c r="DB87" s="91">
        <v>19</v>
      </c>
      <c r="DC87" s="91">
        <v>20</v>
      </c>
      <c r="DD87" s="91">
        <v>21</v>
      </c>
      <c r="DE87" s="91">
        <v>22</v>
      </c>
      <c r="DF87" s="91">
        <v>23</v>
      </c>
      <c r="DG87" s="91">
        <v>24</v>
      </c>
      <c r="DH87" s="91">
        <v>25</v>
      </c>
      <c r="DI87" s="91">
        <v>26</v>
      </c>
      <c r="DJ87" s="91">
        <v>27</v>
      </c>
      <c r="DK87" s="91">
        <v>28</v>
      </c>
      <c r="DL87" s="91">
        <v>29</v>
      </c>
      <c r="DM87" s="91">
        <v>30</v>
      </c>
      <c r="DN87" s="91">
        <v>31</v>
      </c>
      <c r="DO87" s="91">
        <v>32</v>
      </c>
      <c r="DP87" s="91">
        <v>33</v>
      </c>
      <c r="DQ87" s="91">
        <v>34</v>
      </c>
      <c r="DR87" s="92">
        <v>35</v>
      </c>
      <c r="DS87" s="92">
        <v>36</v>
      </c>
      <c r="DT87" s="92">
        <v>37</v>
      </c>
      <c r="DU87" s="92">
        <v>38</v>
      </c>
      <c r="DV87" s="92">
        <v>39</v>
      </c>
      <c r="DW87" s="92">
        <v>40</v>
      </c>
      <c r="DX87" s="74"/>
    </row>
    <row r="88" spans="4:128" ht="22.5" customHeight="1" thickTop="1" x14ac:dyDescent="0.35">
      <c r="E88" s="17" t="s">
        <v>35</v>
      </c>
      <c r="F88" s="233">
        <v>0.54513888888888895</v>
      </c>
      <c r="G88" s="18">
        <f>G86+1</f>
        <v>100</v>
      </c>
      <c r="H88" s="19" t="s">
        <v>6</v>
      </c>
      <c r="I88" s="235" t="s">
        <v>60</v>
      </c>
      <c r="J88" s="52" t="s">
        <v>58</v>
      </c>
      <c r="K88" s="223" t="s">
        <v>8</v>
      </c>
      <c r="L88" s="53" t="s">
        <v>59</v>
      </c>
      <c r="M88" s="225">
        <v>13</v>
      </c>
      <c r="N88" s="227" t="s">
        <v>8</v>
      </c>
      <c r="O88" s="229">
        <v>16</v>
      </c>
      <c r="P88" s="231" t="s">
        <v>56</v>
      </c>
      <c r="Q88" s="232"/>
      <c r="R88" s="232"/>
      <c r="CF88" s="71"/>
      <c r="CG88" s="81"/>
      <c r="CH88" s="82"/>
      <c r="CI88" s="83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5"/>
      <c r="DS88" s="85"/>
      <c r="DT88" s="85"/>
      <c r="DU88" s="85"/>
      <c r="DV88" s="85"/>
      <c r="DW88" s="85"/>
      <c r="DX88" s="74"/>
    </row>
    <row r="89" spans="4:128" ht="22.5" customHeight="1" thickBot="1" x14ac:dyDescent="0.45">
      <c r="E89" s="20">
        <v>21</v>
      </c>
      <c r="F89" s="234"/>
      <c r="G89" s="46" t="s">
        <v>11</v>
      </c>
      <c r="H89" s="21">
        <v>4</v>
      </c>
      <c r="I89" s="236"/>
      <c r="J89" s="54" t="str">
        <f>IF(M80=O80,"",IF(M80&lt;O80,J81,L81))</f>
        <v>Prokopa Velikého "B"</v>
      </c>
      <c r="K89" s="224"/>
      <c r="L89" s="55" t="str">
        <f>IF(M82=O82,"",IF(M82&lt;O82,J83,L83))</f>
        <v>Lipanská "A"</v>
      </c>
      <c r="M89" s="226"/>
      <c r="N89" s="228"/>
      <c r="O89" s="230"/>
      <c r="P89" s="231" t="s">
        <v>57</v>
      </c>
      <c r="Q89" s="232"/>
      <c r="R89" s="232"/>
      <c r="CF89" s="71"/>
      <c r="CG89" s="86" t="s">
        <v>17</v>
      </c>
      <c r="CH89" s="48">
        <f t="shared" ref="CH89" si="307">DI85</f>
        <v>10</v>
      </c>
      <c r="CI89" s="87" t="s">
        <v>8</v>
      </c>
      <c r="CJ89" s="91">
        <v>1</v>
      </c>
      <c r="CK89" s="91">
        <v>2</v>
      </c>
      <c r="CL89" s="91">
        <v>3</v>
      </c>
      <c r="CM89" s="91">
        <v>4</v>
      </c>
      <c r="CN89" s="91">
        <v>5</v>
      </c>
      <c r="CO89" s="91">
        <v>6</v>
      </c>
      <c r="CP89" s="91">
        <v>7</v>
      </c>
      <c r="CQ89" s="91">
        <v>8</v>
      </c>
      <c r="CR89" s="91">
        <v>9</v>
      </c>
      <c r="CS89" s="91">
        <v>10</v>
      </c>
      <c r="CT89" s="91">
        <v>11</v>
      </c>
      <c r="CU89" s="91">
        <v>12</v>
      </c>
      <c r="CV89" s="91">
        <v>13</v>
      </c>
      <c r="CW89" s="91">
        <v>14</v>
      </c>
      <c r="CX89" s="91">
        <v>15</v>
      </c>
      <c r="CY89" s="91">
        <v>16</v>
      </c>
      <c r="CZ89" s="91">
        <v>17</v>
      </c>
      <c r="DA89" s="91">
        <v>18</v>
      </c>
      <c r="DB89" s="91">
        <v>19</v>
      </c>
      <c r="DC89" s="91">
        <v>20</v>
      </c>
      <c r="DD89" s="91">
        <v>21</v>
      </c>
      <c r="DE89" s="91">
        <v>22</v>
      </c>
      <c r="DF89" s="91">
        <v>23</v>
      </c>
      <c r="DG89" s="91">
        <v>24</v>
      </c>
      <c r="DH89" s="91">
        <v>25</v>
      </c>
      <c r="DI89" s="91">
        <v>26</v>
      </c>
      <c r="DJ89" s="91">
        <v>27</v>
      </c>
      <c r="DK89" s="91">
        <v>28</v>
      </c>
      <c r="DL89" s="91">
        <v>29</v>
      </c>
      <c r="DM89" s="91">
        <v>30</v>
      </c>
      <c r="DN89" s="91">
        <v>31</v>
      </c>
      <c r="DO89" s="91">
        <v>32</v>
      </c>
      <c r="DP89" s="91">
        <v>33</v>
      </c>
      <c r="DQ89" s="91">
        <v>34</v>
      </c>
      <c r="DR89" s="92">
        <v>35</v>
      </c>
      <c r="DS89" s="92">
        <v>36</v>
      </c>
      <c r="DT89" s="92">
        <v>37</v>
      </c>
      <c r="DU89" s="92">
        <v>38</v>
      </c>
      <c r="DV89" s="92">
        <v>39</v>
      </c>
      <c r="DW89" s="92">
        <v>40</v>
      </c>
      <c r="DX89" s="74"/>
    </row>
    <row r="90" spans="4:128" ht="22.5" customHeight="1" thickTop="1" thickBot="1" x14ac:dyDescent="0.4">
      <c r="E90" s="17" t="s">
        <v>35</v>
      </c>
      <c r="F90" s="233">
        <f>F88</f>
        <v>0.54513888888888895</v>
      </c>
      <c r="G90" s="18">
        <f>G88+1</f>
        <v>101</v>
      </c>
      <c r="H90" s="19" t="s">
        <v>6</v>
      </c>
      <c r="I90" s="235" t="s">
        <v>61</v>
      </c>
      <c r="J90" s="52" t="s">
        <v>68</v>
      </c>
      <c r="K90" s="223" t="s">
        <v>8</v>
      </c>
      <c r="L90" s="53" t="s">
        <v>69</v>
      </c>
      <c r="M90" s="225">
        <v>21</v>
      </c>
      <c r="N90" s="227" t="s">
        <v>8</v>
      </c>
      <c r="O90" s="229">
        <v>12</v>
      </c>
      <c r="P90" s="231" t="s">
        <v>56</v>
      </c>
      <c r="Q90" s="232"/>
      <c r="R90" s="232"/>
      <c r="CF90" s="88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  <c r="DE90" s="89"/>
      <c r="DF90" s="89"/>
      <c r="DG90" s="89"/>
      <c r="DH90" s="89"/>
      <c r="DI90" s="89"/>
      <c r="DJ90" s="89"/>
      <c r="DK90" s="89"/>
      <c r="DL90" s="89"/>
      <c r="DM90" s="89"/>
      <c r="DN90" s="89"/>
      <c r="DO90" s="89"/>
      <c r="DP90" s="89"/>
      <c r="DQ90" s="89"/>
      <c r="DR90" s="89"/>
      <c r="DS90" s="89"/>
      <c r="DT90" s="89"/>
      <c r="DU90" s="89"/>
      <c r="DV90" s="89"/>
      <c r="DW90" s="89"/>
      <c r="DX90" s="90"/>
    </row>
    <row r="91" spans="4:128" ht="22.5" customHeight="1" thickTop="1" thickBot="1" x14ac:dyDescent="0.35">
      <c r="E91" s="20">
        <v>21</v>
      </c>
      <c r="F91" s="234"/>
      <c r="G91" s="46" t="s">
        <v>11</v>
      </c>
      <c r="H91" s="21">
        <v>3</v>
      </c>
      <c r="I91" s="236"/>
      <c r="J91" s="54" t="str">
        <f>IF(M80=O80,"",IF(M80&gt;O80,J81,L81))</f>
        <v>Velim</v>
      </c>
      <c r="K91" s="224"/>
      <c r="L91" s="55" t="str">
        <f>IF(M82=O82,"",IF(M82&gt;O82,J83,L83))</f>
        <v>Masarykova "A"</v>
      </c>
      <c r="M91" s="226"/>
      <c r="N91" s="228"/>
      <c r="O91" s="230"/>
      <c r="P91" s="231" t="s">
        <v>64</v>
      </c>
      <c r="Q91" s="232"/>
      <c r="R91" s="232"/>
    </row>
    <row r="92" spans="4:128" ht="22.5" customHeight="1" thickTop="1" x14ac:dyDescent="0.35">
      <c r="E92" s="17" t="s">
        <v>35</v>
      </c>
      <c r="F92" s="233">
        <f>F90</f>
        <v>0.54513888888888895</v>
      </c>
      <c r="G92" s="18">
        <f>G90+1</f>
        <v>102</v>
      </c>
      <c r="H92" s="19" t="s">
        <v>6</v>
      </c>
      <c r="I92" s="235" t="s">
        <v>62</v>
      </c>
      <c r="J92" s="52" t="s">
        <v>70</v>
      </c>
      <c r="K92" s="223" t="s">
        <v>8</v>
      </c>
      <c r="L92" s="53" t="s">
        <v>71</v>
      </c>
      <c r="M92" s="225">
        <v>13</v>
      </c>
      <c r="N92" s="227" t="s">
        <v>8</v>
      </c>
      <c r="O92" s="229">
        <v>18</v>
      </c>
      <c r="P92" s="231" t="s">
        <v>56</v>
      </c>
      <c r="Q92" s="232"/>
      <c r="R92" s="232"/>
      <c r="CF92" s="163">
        <f t="shared" ref="CF92" si="308">BX93</f>
        <v>0.45833333333333359</v>
      </c>
      <c r="CG92" s="164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68"/>
      <c r="DS92" s="68"/>
      <c r="DT92" s="69"/>
      <c r="DU92" s="69" t="s">
        <v>31</v>
      </c>
      <c r="DV92" s="68"/>
      <c r="DW92" s="69" t="str">
        <f t="shared" ref="DW92" si="309">CA94</f>
        <v>A</v>
      </c>
      <c r="DX92" s="70"/>
    </row>
    <row r="93" spans="4:128" ht="22.5" customHeight="1" thickBot="1" x14ac:dyDescent="0.35">
      <c r="D93" s="12"/>
      <c r="E93" s="20">
        <v>21</v>
      </c>
      <c r="F93" s="234"/>
      <c r="G93" s="46" t="s">
        <v>11</v>
      </c>
      <c r="H93" s="21">
        <v>2</v>
      </c>
      <c r="I93" s="236"/>
      <c r="J93" s="54" t="str">
        <f>IF(M84=O84,"",IF(M84&lt;O84,J85,L85))</f>
        <v>V.Osek "B"</v>
      </c>
      <c r="K93" s="224"/>
      <c r="L93" s="55" t="str">
        <f>IF(M86=O86,"",IF(M86&lt;O86,J87,L87))</f>
        <v>Lipanská "B"</v>
      </c>
      <c r="M93" s="226"/>
      <c r="N93" s="228"/>
      <c r="O93" s="230"/>
      <c r="P93" s="231" t="s">
        <v>65</v>
      </c>
      <c r="Q93" s="232"/>
      <c r="R93" s="232"/>
      <c r="BW93" t="str">
        <f t="shared" ref="BW93:CD94" si="310">E22</f>
        <v>11. KOLO</v>
      </c>
      <c r="BX93">
        <f t="shared" si="310"/>
        <v>0.45833333333333359</v>
      </c>
      <c r="BY93">
        <f t="shared" si="310"/>
        <v>61</v>
      </c>
      <c r="BZ93" t="str">
        <f t="shared" si="310"/>
        <v>HŘIŠTĚ</v>
      </c>
      <c r="CA93" t="str">
        <f t="shared" si="310"/>
        <v>skupina</v>
      </c>
      <c r="CB93">
        <f t="shared" si="310"/>
        <v>1</v>
      </c>
      <c r="CC93" t="str">
        <f t="shared" si="310"/>
        <v>:</v>
      </c>
      <c r="CD93">
        <f t="shared" si="310"/>
        <v>8</v>
      </c>
      <c r="CF93" s="71"/>
      <c r="CG93" s="165" t="str">
        <f t="shared" ref="CG93" si="311">BW93</f>
        <v>11. KOLO</v>
      </c>
      <c r="CH93" s="165"/>
      <c r="CI93" s="165"/>
      <c r="CJ93" s="165"/>
      <c r="CK93" s="72"/>
      <c r="CL93" s="169"/>
      <c r="CM93" s="169"/>
      <c r="CN93" s="72"/>
      <c r="CO93" s="72"/>
      <c r="CP93" s="72"/>
      <c r="CQ93" s="72"/>
      <c r="CR93" s="72"/>
      <c r="CS93" s="72"/>
      <c r="CT93" s="72"/>
      <c r="CU93" s="72"/>
      <c r="CV93" s="72"/>
      <c r="CW93" s="170">
        <f t="shared" ref="CW93" si="312">BY93</f>
        <v>61</v>
      </c>
      <c r="CX93" s="170"/>
      <c r="CY93" s="170"/>
      <c r="CZ93" s="170"/>
      <c r="DA93" s="170"/>
      <c r="DB93" s="166" t="s">
        <v>9</v>
      </c>
      <c r="DC93" s="166"/>
      <c r="DD93" s="166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3"/>
      <c r="DS93" s="167" t="s">
        <v>10</v>
      </c>
      <c r="DT93" s="167"/>
      <c r="DU93" s="167"/>
      <c r="DV93" s="168">
        <f t="shared" ref="DV93" si="313">BZ94</f>
        <v>1</v>
      </c>
      <c r="DW93" s="168"/>
      <c r="DX93" s="74"/>
    </row>
    <row r="94" spans="4:128" ht="22.5" customHeight="1" thickTop="1" x14ac:dyDescent="0.35">
      <c r="D94" s="1"/>
      <c r="E94" s="17" t="s">
        <v>35</v>
      </c>
      <c r="F94" s="233">
        <f>F92</f>
        <v>0.54513888888888895</v>
      </c>
      <c r="G94" s="18">
        <f>G92+1</f>
        <v>103</v>
      </c>
      <c r="H94" s="19" t="s">
        <v>6</v>
      </c>
      <c r="I94" s="235" t="s">
        <v>63</v>
      </c>
      <c r="J94" s="52" t="s">
        <v>72</v>
      </c>
      <c r="K94" s="223" t="s">
        <v>8</v>
      </c>
      <c r="L94" s="53" t="s">
        <v>73</v>
      </c>
      <c r="M94" s="225">
        <v>19</v>
      </c>
      <c r="N94" s="227" t="s">
        <v>8</v>
      </c>
      <c r="O94" s="229">
        <v>12</v>
      </c>
      <c r="P94" s="231" t="s">
        <v>67</v>
      </c>
      <c r="Q94" s="232"/>
      <c r="R94" s="232"/>
      <c r="BW94">
        <f t="shared" si="310"/>
        <v>0</v>
      </c>
      <c r="BX94">
        <f t="shared" si="310"/>
        <v>0</v>
      </c>
      <c r="BY94" t="str">
        <f t="shared" si="310"/>
        <v>zápas</v>
      </c>
      <c r="BZ94">
        <f t="shared" si="310"/>
        <v>1</v>
      </c>
      <c r="CA94" t="str">
        <f t="shared" si="310"/>
        <v>A</v>
      </c>
      <c r="CB94" t="str">
        <f t="shared" si="310"/>
        <v>Kmochova "A"</v>
      </c>
      <c r="CC94">
        <f t="shared" si="310"/>
        <v>0</v>
      </c>
      <c r="CD94" t="str">
        <f t="shared" si="310"/>
        <v>Mnichovická "B"</v>
      </c>
      <c r="CF94" s="71"/>
      <c r="CG94" s="165"/>
      <c r="CH94" s="165"/>
      <c r="CI94" s="165"/>
      <c r="CJ94" s="165"/>
      <c r="CK94" s="72"/>
      <c r="CL94" s="169"/>
      <c r="CM94" s="169"/>
      <c r="CN94" s="72"/>
      <c r="CO94" s="72"/>
      <c r="CP94" s="72"/>
      <c r="CQ94" s="72"/>
      <c r="CR94" s="72"/>
      <c r="CS94" s="72"/>
      <c r="CT94" s="72"/>
      <c r="CU94" s="72"/>
      <c r="CV94" s="72"/>
      <c r="CW94" s="170"/>
      <c r="CX94" s="170"/>
      <c r="CY94" s="170"/>
      <c r="CZ94" s="170"/>
      <c r="DA94" s="170"/>
      <c r="DB94" s="166"/>
      <c r="DC94" s="166"/>
      <c r="DD94" s="166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3"/>
      <c r="DS94" s="167"/>
      <c r="DT94" s="167"/>
      <c r="DU94" s="167"/>
      <c r="DV94" s="168"/>
      <c r="DW94" s="168"/>
      <c r="DX94" s="74"/>
    </row>
    <row r="95" spans="4:128" ht="22.5" customHeight="1" thickBot="1" x14ac:dyDescent="0.35">
      <c r="D95" s="12"/>
      <c r="E95" s="20">
        <v>21</v>
      </c>
      <c r="F95" s="234"/>
      <c r="G95" s="46" t="s">
        <v>11</v>
      </c>
      <c r="H95" s="21">
        <v>1</v>
      </c>
      <c r="I95" s="236"/>
      <c r="J95" s="54" t="str">
        <f>IF(M84=O84,"",IF(M84&gt;O84,J85,L85))</f>
        <v>Pečky</v>
      </c>
      <c r="K95" s="224"/>
      <c r="L95" s="55" t="str">
        <f>IF(M86=O86,"",IF(M86&gt;O86,J87,L87))</f>
        <v>Masarykova "B"</v>
      </c>
      <c r="M95" s="226"/>
      <c r="N95" s="228"/>
      <c r="O95" s="230"/>
      <c r="P95" s="231" t="s">
        <v>66</v>
      </c>
      <c r="Q95" s="232"/>
      <c r="R95" s="232"/>
      <c r="CF95" s="71"/>
      <c r="CG95" s="75"/>
      <c r="CH95" s="75"/>
      <c r="CI95" s="75"/>
      <c r="CJ95" s="75"/>
      <c r="CK95" s="147" t="s">
        <v>13</v>
      </c>
      <c r="CL95" s="147"/>
      <c r="CM95" s="76">
        <f t="shared" ref="CM95" si="314">CB93</f>
        <v>1</v>
      </c>
      <c r="CN95" s="77" t="s">
        <v>14</v>
      </c>
      <c r="CO95" s="148" t="str">
        <f t="shared" ref="CO95" si="315">CB94</f>
        <v>Kmochova "A"</v>
      </c>
      <c r="CP95" s="148"/>
      <c r="CQ95" s="148"/>
      <c r="CR95" s="148"/>
      <c r="CS95" s="148"/>
      <c r="CT95" s="148"/>
      <c r="CU95" s="148"/>
      <c r="CV95" s="148"/>
      <c r="CW95" s="148"/>
      <c r="CX95" s="148"/>
      <c r="CY95" s="148"/>
      <c r="CZ95" s="148"/>
      <c r="DA95" s="148"/>
      <c r="DB95" s="75"/>
      <c r="DC95" s="75"/>
      <c r="DD95" s="75"/>
      <c r="DE95" s="75"/>
      <c r="DF95" s="75"/>
      <c r="DG95" s="147" t="s">
        <v>13</v>
      </c>
      <c r="DH95" s="147"/>
      <c r="DI95" s="76">
        <f t="shared" ref="DI95" si="316">CD93</f>
        <v>8</v>
      </c>
      <c r="DJ95" s="77" t="s">
        <v>14</v>
      </c>
      <c r="DK95" s="148" t="str">
        <f t="shared" ref="DK95" si="317">CD94</f>
        <v>Mnichovická "B"</v>
      </c>
      <c r="DL95" s="148"/>
      <c r="DM95" s="148"/>
      <c r="DN95" s="148"/>
      <c r="DO95" s="148"/>
      <c r="DP95" s="148"/>
      <c r="DQ95" s="148"/>
      <c r="DR95" s="148"/>
      <c r="DS95" s="148"/>
      <c r="DT95" s="148"/>
      <c r="DU95" s="148"/>
      <c r="DV95" s="148"/>
      <c r="DW95" s="148"/>
      <c r="DX95" s="74"/>
    </row>
    <row r="96" spans="4:128" ht="22.5" customHeight="1" thickTop="1" x14ac:dyDescent="0.3">
      <c r="D96" s="1"/>
      <c r="F96" s="11"/>
      <c r="CF96" s="71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75"/>
      <c r="DP96" s="75"/>
      <c r="DQ96" s="75"/>
      <c r="DR96" s="78"/>
      <c r="DS96" s="78"/>
      <c r="DT96" s="78"/>
      <c r="DU96" s="78"/>
      <c r="DV96" s="78"/>
      <c r="DW96" s="78"/>
      <c r="DX96" s="74"/>
    </row>
    <row r="97" spans="4:128" ht="22.5" customHeight="1" x14ac:dyDescent="0.4">
      <c r="D97" s="12"/>
      <c r="F97" s="11"/>
      <c r="CF97" s="71"/>
      <c r="CG97" s="79" t="s">
        <v>17</v>
      </c>
      <c r="CH97" s="49">
        <f t="shared" ref="CH97" si="318">CM95</f>
        <v>1</v>
      </c>
      <c r="CI97" s="80" t="s">
        <v>8</v>
      </c>
      <c r="CJ97" s="91">
        <v>1</v>
      </c>
      <c r="CK97" s="91">
        <v>2</v>
      </c>
      <c r="CL97" s="91">
        <v>3</v>
      </c>
      <c r="CM97" s="91">
        <v>4</v>
      </c>
      <c r="CN97" s="91">
        <v>5</v>
      </c>
      <c r="CO97" s="91">
        <v>6</v>
      </c>
      <c r="CP97" s="91">
        <v>7</v>
      </c>
      <c r="CQ97" s="91">
        <v>8</v>
      </c>
      <c r="CR97" s="91">
        <v>9</v>
      </c>
      <c r="CS97" s="91">
        <v>10</v>
      </c>
      <c r="CT97" s="91">
        <v>11</v>
      </c>
      <c r="CU97" s="91">
        <v>12</v>
      </c>
      <c r="CV97" s="91">
        <v>13</v>
      </c>
      <c r="CW97" s="91">
        <v>14</v>
      </c>
      <c r="CX97" s="91">
        <v>15</v>
      </c>
      <c r="CY97" s="91">
        <v>16</v>
      </c>
      <c r="CZ97" s="91">
        <v>17</v>
      </c>
      <c r="DA97" s="91">
        <v>18</v>
      </c>
      <c r="DB97" s="91">
        <v>19</v>
      </c>
      <c r="DC97" s="91">
        <v>20</v>
      </c>
      <c r="DD97" s="91">
        <v>21</v>
      </c>
      <c r="DE97" s="91">
        <v>22</v>
      </c>
      <c r="DF97" s="91">
        <v>23</v>
      </c>
      <c r="DG97" s="91">
        <v>24</v>
      </c>
      <c r="DH97" s="91">
        <v>25</v>
      </c>
      <c r="DI97" s="91">
        <v>26</v>
      </c>
      <c r="DJ97" s="91">
        <v>27</v>
      </c>
      <c r="DK97" s="91">
        <v>28</v>
      </c>
      <c r="DL97" s="91">
        <v>29</v>
      </c>
      <c r="DM97" s="91">
        <v>30</v>
      </c>
      <c r="DN97" s="91">
        <v>31</v>
      </c>
      <c r="DO97" s="91">
        <v>32</v>
      </c>
      <c r="DP97" s="91">
        <v>33</v>
      </c>
      <c r="DQ97" s="91">
        <v>34</v>
      </c>
      <c r="DR97" s="92">
        <v>35</v>
      </c>
      <c r="DS97" s="92">
        <v>36</v>
      </c>
      <c r="DT97" s="92">
        <v>37</v>
      </c>
      <c r="DU97" s="92">
        <v>38</v>
      </c>
      <c r="DV97" s="92">
        <v>39</v>
      </c>
      <c r="DW97" s="92">
        <v>40</v>
      </c>
      <c r="DX97" s="74"/>
    </row>
    <row r="98" spans="4:128" ht="22.5" customHeight="1" x14ac:dyDescent="0.3">
      <c r="D98" s="1"/>
      <c r="F98" s="11"/>
      <c r="CF98" s="71"/>
      <c r="CG98" s="81"/>
      <c r="CH98" s="82"/>
      <c r="CI98" s="83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5"/>
      <c r="DS98" s="85"/>
      <c r="DT98" s="85"/>
      <c r="DU98" s="85"/>
      <c r="DV98" s="85"/>
      <c r="DW98" s="85"/>
      <c r="DX98" s="74"/>
    </row>
    <row r="99" spans="4:128" ht="22.5" customHeight="1" x14ac:dyDescent="0.4">
      <c r="F99" s="11"/>
      <c r="CF99" s="71"/>
      <c r="CG99" s="86" t="s">
        <v>17</v>
      </c>
      <c r="CH99" s="48">
        <f t="shared" ref="CH99" si="319">DI95</f>
        <v>8</v>
      </c>
      <c r="CI99" s="87" t="s">
        <v>8</v>
      </c>
      <c r="CJ99" s="91">
        <v>1</v>
      </c>
      <c r="CK99" s="91">
        <v>2</v>
      </c>
      <c r="CL99" s="91">
        <v>3</v>
      </c>
      <c r="CM99" s="91">
        <v>4</v>
      </c>
      <c r="CN99" s="91">
        <v>5</v>
      </c>
      <c r="CO99" s="91">
        <v>6</v>
      </c>
      <c r="CP99" s="91">
        <v>7</v>
      </c>
      <c r="CQ99" s="91">
        <v>8</v>
      </c>
      <c r="CR99" s="91">
        <v>9</v>
      </c>
      <c r="CS99" s="91">
        <v>10</v>
      </c>
      <c r="CT99" s="91">
        <v>11</v>
      </c>
      <c r="CU99" s="91">
        <v>12</v>
      </c>
      <c r="CV99" s="91">
        <v>13</v>
      </c>
      <c r="CW99" s="91">
        <v>14</v>
      </c>
      <c r="CX99" s="91">
        <v>15</v>
      </c>
      <c r="CY99" s="91">
        <v>16</v>
      </c>
      <c r="CZ99" s="91">
        <v>17</v>
      </c>
      <c r="DA99" s="91">
        <v>18</v>
      </c>
      <c r="DB99" s="91">
        <v>19</v>
      </c>
      <c r="DC99" s="91">
        <v>20</v>
      </c>
      <c r="DD99" s="91">
        <v>21</v>
      </c>
      <c r="DE99" s="91">
        <v>22</v>
      </c>
      <c r="DF99" s="91">
        <v>23</v>
      </c>
      <c r="DG99" s="91">
        <v>24</v>
      </c>
      <c r="DH99" s="91">
        <v>25</v>
      </c>
      <c r="DI99" s="91">
        <v>26</v>
      </c>
      <c r="DJ99" s="91">
        <v>27</v>
      </c>
      <c r="DK99" s="91">
        <v>28</v>
      </c>
      <c r="DL99" s="91">
        <v>29</v>
      </c>
      <c r="DM99" s="91">
        <v>30</v>
      </c>
      <c r="DN99" s="91">
        <v>31</v>
      </c>
      <c r="DO99" s="91">
        <v>32</v>
      </c>
      <c r="DP99" s="91">
        <v>33</v>
      </c>
      <c r="DQ99" s="91">
        <v>34</v>
      </c>
      <c r="DR99" s="92">
        <v>35</v>
      </c>
      <c r="DS99" s="92">
        <v>36</v>
      </c>
      <c r="DT99" s="92">
        <v>37</v>
      </c>
      <c r="DU99" s="92">
        <v>38</v>
      </c>
      <c r="DV99" s="92">
        <v>39</v>
      </c>
      <c r="DW99" s="92">
        <v>40</v>
      </c>
      <c r="DX99" s="74"/>
    </row>
    <row r="100" spans="4:128" ht="22.5" customHeight="1" thickBot="1" x14ac:dyDescent="0.35">
      <c r="F100" s="11"/>
      <c r="CF100" s="88"/>
      <c r="CG100" s="89"/>
      <c r="CH100" s="89"/>
      <c r="CI100" s="89"/>
      <c r="CJ100" s="89"/>
      <c r="CK100" s="89"/>
      <c r="CL100" s="89"/>
      <c r="CM100" s="89"/>
      <c r="CN100" s="89"/>
      <c r="CO100" s="89"/>
      <c r="CP100" s="89"/>
      <c r="CQ100" s="89"/>
      <c r="CR100" s="89"/>
      <c r="CS100" s="89"/>
      <c r="CT100" s="89"/>
      <c r="CU100" s="89"/>
      <c r="CV100" s="89"/>
      <c r="CW100" s="89"/>
      <c r="CX100" s="89"/>
      <c r="CY100" s="89"/>
      <c r="CZ100" s="89"/>
      <c r="DA100" s="89"/>
      <c r="DB100" s="89"/>
      <c r="DC100" s="89"/>
      <c r="DD100" s="89"/>
      <c r="DE100" s="89"/>
      <c r="DF100" s="89"/>
      <c r="DG100" s="89"/>
      <c r="DH100" s="89"/>
      <c r="DI100" s="89"/>
      <c r="DJ100" s="89"/>
      <c r="DK100" s="89"/>
      <c r="DL100" s="89"/>
      <c r="DM100" s="89"/>
      <c r="DN100" s="89"/>
      <c r="DO100" s="89"/>
      <c r="DP100" s="89"/>
      <c r="DQ100" s="89"/>
      <c r="DR100" s="89"/>
      <c r="DS100" s="89"/>
      <c r="DT100" s="89"/>
      <c r="DU100" s="89"/>
      <c r="DV100" s="89"/>
      <c r="DW100" s="89"/>
      <c r="DX100" s="90"/>
    </row>
    <row r="101" spans="4:128" ht="22.5" customHeight="1" thickTop="1" x14ac:dyDescent="0.35">
      <c r="CF101" s="163">
        <f t="shared" ref="CF101" si="320">BX102</f>
        <v>0.46666666666666695</v>
      </c>
      <c r="CG101" s="164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9"/>
      <c r="DU101" s="69" t="s">
        <v>31</v>
      </c>
      <c r="DV101" s="68"/>
      <c r="DW101" s="69" t="str">
        <f t="shared" ref="DW101" si="321">CA103</f>
        <v>B</v>
      </c>
      <c r="DX101" s="70"/>
    </row>
    <row r="102" spans="4:128" ht="22.5" customHeight="1" x14ac:dyDescent="0.3">
      <c r="BW102" t="str">
        <f t="shared" ref="BW102:CD103" si="322">E24</f>
        <v>12. KOLO</v>
      </c>
      <c r="BX102">
        <f t="shared" si="322"/>
        <v>0.46666666666666695</v>
      </c>
      <c r="BY102">
        <f t="shared" si="322"/>
        <v>67</v>
      </c>
      <c r="BZ102" t="str">
        <f t="shared" si="322"/>
        <v>HŘIŠTĚ</v>
      </c>
      <c r="CA102" t="str">
        <f t="shared" si="322"/>
        <v>skupina</v>
      </c>
      <c r="CB102">
        <f t="shared" si="322"/>
        <v>3</v>
      </c>
      <c r="CC102" t="str">
        <f t="shared" si="322"/>
        <v>:</v>
      </c>
      <c r="CD102">
        <f t="shared" si="322"/>
        <v>7</v>
      </c>
      <c r="CF102" s="71"/>
      <c r="CG102" s="165" t="str">
        <f t="shared" ref="CG102" si="323">BW102</f>
        <v>12. KOLO</v>
      </c>
      <c r="CH102" s="165"/>
      <c r="CI102" s="165"/>
      <c r="CJ102" s="165"/>
      <c r="CK102" s="72"/>
      <c r="CL102" s="169"/>
      <c r="CM102" s="169"/>
      <c r="CN102" s="72"/>
      <c r="CO102" s="72"/>
      <c r="CP102" s="72"/>
      <c r="CQ102" s="72"/>
      <c r="CR102" s="72"/>
      <c r="CS102" s="72"/>
      <c r="CT102" s="72"/>
      <c r="CU102" s="72"/>
      <c r="CV102" s="72"/>
      <c r="CW102" s="170">
        <f t="shared" ref="CW102" si="324">BY102</f>
        <v>67</v>
      </c>
      <c r="CX102" s="170"/>
      <c r="CY102" s="170"/>
      <c r="CZ102" s="170"/>
      <c r="DA102" s="170"/>
      <c r="DB102" s="166" t="s">
        <v>9</v>
      </c>
      <c r="DC102" s="166"/>
      <c r="DD102" s="166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3"/>
      <c r="DS102" s="167" t="s">
        <v>10</v>
      </c>
      <c r="DT102" s="167"/>
      <c r="DU102" s="167"/>
      <c r="DV102" s="168">
        <f t="shared" ref="DV102" si="325">BZ103</f>
        <v>1</v>
      </c>
      <c r="DW102" s="168"/>
      <c r="DX102" s="74"/>
    </row>
    <row r="103" spans="4:128" ht="22.5" customHeight="1" x14ac:dyDescent="0.3">
      <c r="BW103">
        <f t="shared" si="322"/>
        <v>0</v>
      </c>
      <c r="BX103">
        <f t="shared" si="322"/>
        <v>0</v>
      </c>
      <c r="BY103" t="str">
        <f t="shared" si="322"/>
        <v>zápas</v>
      </c>
      <c r="BZ103">
        <f t="shared" si="322"/>
        <v>1</v>
      </c>
      <c r="CA103" t="str">
        <f t="shared" si="322"/>
        <v>B</v>
      </c>
      <c r="CB103" t="str">
        <f t="shared" si="322"/>
        <v>Pečky "A"</v>
      </c>
      <c r="CC103">
        <f t="shared" si="322"/>
        <v>0</v>
      </c>
      <c r="CD103" t="str">
        <f t="shared" si="322"/>
        <v>Mnichovická "A"</v>
      </c>
      <c r="CF103" s="71"/>
      <c r="CG103" s="165"/>
      <c r="CH103" s="165"/>
      <c r="CI103" s="165"/>
      <c r="CJ103" s="165"/>
      <c r="CK103" s="72"/>
      <c r="CL103" s="169"/>
      <c r="CM103" s="169"/>
      <c r="CN103" s="72"/>
      <c r="CO103" s="72"/>
      <c r="CP103" s="72"/>
      <c r="CQ103" s="72"/>
      <c r="CR103" s="72"/>
      <c r="CS103" s="72"/>
      <c r="CT103" s="72"/>
      <c r="CU103" s="72"/>
      <c r="CV103" s="72"/>
      <c r="CW103" s="170"/>
      <c r="CX103" s="170"/>
      <c r="CY103" s="170"/>
      <c r="CZ103" s="170"/>
      <c r="DA103" s="170"/>
      <c r="DB103" s="166"/>
      <c r="DC103" s="166"/>
      <c r="DD103" s="166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3"/>
      <c r="DS103" s="167"/>
      <c r="DT103" s="167"/>
      <c r="DU103" s="167"/>
      <c r="DV103" s="168"/>
      <c r="DW103" s="168"/>
      <c r="DX103" s="74"/>
    </row>
    <row r="104" spans="4:128" ht="22.5" customHeight="1" x14ac:dyDescent="0.3">
      <c r="CF104" s="71"/>
      <c r="CG104" s="75"/>
      <c r="CH104" s="75"/>
      <c r="CI104" s="75"/>
      <c r="CJ104" s="75"/>
      <c r="CK104" s="147" t="s">
        <v>13</v>
      </c>
      <c r="CL104" s="147"/>
      <c r="CM104" s="76">
        <f t="shared" ref="CM104" si="326">CB102</f>
        <v>3</v>
      </c>
      <c r="CN104" s="77" t="s">
        <v>14</v>
      </c>
      <c r="CO104" s="148" t="str">
        <f t="shared" ref="CO104" si="327">CB103</f>
        <v>Pečky "A"</v>
      </c>
      <c r="CP104" s="148"/>
      <c r="CQ104" s="148"/>
      <c r="CR104" s="148"/>
      <c r="CS104" s="148"/>
      <c r="CT104" s="148"/>
      <c r="CU104" s="148"/>
      <c r="CV104" s="148"/>
      <c r="CW104" s="148"/>
      <c r="CX104" s="148"/>
      <c r="CY104" s="148"/>
      <c r="CZ104" s="148"/>
      <c r="DA104" s="148"/>
      <c r="DB104" s="75"/>
      <c r="DC104" s="75"/>
      <c r="DD104" s="75"/>
      <c r="DE104" s="75"/>
      <c r="DF104" s="75"/>
      <c r="DG104" s="147" t="s">
        <v>13</v>
      </c>
      <c r="DH104" s="147"/>
      <c r="DI104" s="76">
        <f t="shared" ref="DI104" si="328">CD102</f>
        <v>7</v>
      </c>
      <c r="DJ104" s="77" t="s">
        <v>14</v>
      </c>
      <c r="DK104" s="148" t="str">
        <f t="shared" ref="DK104" si="329">CD103</f>
        <v>Mnichovická "A"</v>
      </c>
      <c r="DL104" s="148"/>
      <c r="DM104" s="148"/>
      <c r="DN104" s="148"/>
      <c r="DO104" s="148"/>
      <c r="DP104" s="148"/>
      <c r="DQ104" s="148"/>
      <c r="DR104" s="148"/>
      <c r="DS104" s="148"/>
      <c r="DT104" s="148"/>
      <c r="DU104" s="148"/>
      <c r="DV104" s="148"/>
      <c r="DW104" s="148"/>
      <c r="DX104" s="74"/>
    </row>
    <row r="105" spans="4:128" ht="22.5" customHeight="1" x14ac:dyDescent="0.3">
      <c r="D105" s="12"/>
      <c r="CF105" s="71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  <c r="DN105" s="75"/>
      <c r="DO105" s="75"/>
      <c r="DP105" s="75"/>
      <c r="DQ105" s="75"/>
      <c r="DR105" s="78"/>
      <c r="DS105" s="78"/>
      <c r="DT105" s="78"/>
      <c r="DU105" s="78"/>
      <c r="DV105" s="78"/>
      <c r="DW105" s="78"/>
      <c r="DX105" s="74"/>
    </row>
    <row r="106" spans="4:128" ht="22.5" customHeight="1" x14ac:dyDescent="0.4">
      <c r="D106" s="1"/>
      <c r="CF106" s="71"/>
      <c r="CG106" s="79" t="s">
        <v>17</v>
      </c>
      <c r="CH106" s="49">
        <f t="shared" ref="CH106" si="330">CM104</f>
        <v>3</v>
      </c>
      <c r="CI106" s="80" t="s">
        <v>8</v>
      </c>
      <c r="CJ106" s="91">
        <v>1</v>
      </c>
      <c r="CK106" s="91">
        <v>2</v>
      </c>
      <c r="CL106" s="91">
        <v>3</v>
      </c>
      <c r="CM106" s="91">
        <v>4</v>
      </c>
      <c r="CN106" s="91">
        <v>5</v>
      </c>
      <c r="CO106" s="91">
        <v>6</v>
      </c>
      <c r="CP106" s="91">
        <v>7</v>
      </c>
      <c r="CQ106" s="91">
        <v>8</v>
      </c>
      <c r="CR106" s="91">
        <v>9</v>
      </c>
      <c r="CS106" s="91">
        <v>10</v>
      </c>
      <c r="CT106" s="91">
        <v>11</v>
      </c>
      <c r="CU106" s="91">
        <v>12</v>
      </c>
      <c r="CV106" s="91">
        <v>13</v>
      </c>
      <c r="CW106" s="91">
        <v>14</v>
      </c>
      <c r="CX106" s="91">
        <v>15</v>
      </c>
      <c r="CY106" s="91">
        <v>16</v>
      </c>
      <c r="CZ106" s="91">
        <v>17</v>
      </c>
      <c r="DA106" s="91">
        <v>18</v>
      </c>
      <c r="DB106" s="91">
        <v>19</v>
      </c>
      <c r="DC106" s="91">
        <v>20</v>
      </c>
      <c r="DD106" s="91">
        <v>21</v>
      </c>
      <c r="DE106" s="91">
        <v>22</v>
      </c>
      <c r="DF106" s="91">
        <v>23</v>
      </c>
      <c r="DG106" s="91">
        <v>24</v>
      </c>
      <c r="DH106" s="91">
        <v>25</v>
      </c>
      <c r="DI106" s="91">
        <v>26</v>
      </c>
      <c r="DJ106" s="91">
        <v>27</v>
      </c>
      <c r="DK106" s="91">
        <v>28</v>
      </c>
      <c r="DL106" s="91">
        <v>29</v>
      </c>
      <c r="DM106" s="91">
        <v>30</v>
      </c>
      <c r="DN106" s="91">
        <v>31</v>
      </c>
      <c r="DO106" s="91">
        <v>32</v>
      </c>
      <c r="DP106" s="91">
        <v>33</v>
      </c>
      <c r="DQ106" s="91">
        <v>34</v>
      </c>
      <c r="DR106" s="92">
        <v>35</v>
      </c>
      <c r="DS106" s="92">
        <v>36</v>
      </c>
      <c r="DT106" s="92">
        <v>37</v>
      </c>
      <c r="DU106" s="92">
        <v>38</v>
      </c>
      <c r="DV106" s="92">
        <v>39</v>
      </c>
      <c r="DW106" s="92">
        <v>40</v>
      </c>
      <c r="DX106" s="74"/>
    </row>
    <row r="107" spans="4:128" ht="22.5" customHeight="1" x14ac:dyDescent="0.3">
      <c r="D107" s="12"/>
      <c r="CF107" s="71"/>
      <c r="CG107" s="81"/>
      <c r="CH107" s="82"/>
      <c r="CI107" s="83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5"/>
      <c r="DS107" s="85"/>
      <c r="DT107" s="85"/>
      <c r="DU107" s="85"/>
      <c r="DV107" s="85"/>
      <c r="DW107" s="85"/>
      <c r="DX107" s="74"/>
    </row>
    <row r="108" spans="4:128" ht="22.5" customHeight="1" x14ac:dyDescent="0.4">
      <c r="D108" s="1"/>
      <c r="CF108" s="71"/>
      <c r="CG108" s="86" t="s">
        <v>17</v>
      </c>
      <c r="CH108" s="48">
        <f t="shared" ref="CH108" si="331">DI104</f>
        <v>7</v>
      </c>
      <c r="CI108" s="87" t="s">
        <v>8</v>
      </c>
      <c r="CJ108" s="91">
        <v>1</v>
      </c>
      <c r="CK108" s="91">
        <v>2</v>
      </c>
      <c r="CL108" s="91">
        <v>3</v>
      </c>
      <c r="CM108" s="91">
        <v>4</v>
      </c>
      <c r="CN108" s="91">
        <v>5</v>
      </c>
      <c r="CO108" s="91">
        <v>6</v>
      </c>
      <c r="CP108" s="91">
        <v>7</v>
      </c>
      <c r="CQ108" s="91">
        <v>8</v>
      </c>
      <c r="CR108" s="91">
        <v>9</v>
      </c>
      <c r="CS108" s="91">
        <v>10</v>
      </c>
      <c r="CT108" s="91">
        <v>11</v>
      </c>
      <c r="CU108" s="91">
        <v>12</v>
      </c>
      <c r="CV108" s="91">
        <v>13</v>
      </c>
      <c r="CW108" s="91">
        <v>14</v>
      </c>
      <c r="CX108" s="91">
        <v>15</v>
      </c>
      <c r="CY108" s="91">
        <v>16</v>
      </c>
      <c r="CZ108" s="91">
        <v>17</v>
      </c>
      <c r="DA108" s="91">
        <v>18</v>
      </c>
      <c r="DB108" s="91">
        <v>19</v>
      </c>
      <c r="DC108" s="91">
        <v>20</v>
      </c>
      <c r="DD108" s="91">
        <v>21</v>
      </c>
      <c r="DE108" s="91">
        <v>22</v>
      </c>
      <c r="DF108" s="91">
        <v>23</v>
      </c>
      <c r="DG108" s="91">
        <v>24</v>
      </c>
      <c r="DH108" s="91">
        <v>25</v>
      </c>
      <c r="DI108" s="91">
        <v>26</v>
      </c>
      <c r="DJ108" s="91">
        <v>27</v>
      </c>
      <c r="DK108" s="91">
        <v>28</v>
      </c>
      <c r="DL108" s="91">
        <v>29</v>
      </c>
      <c r="DM108" s="91">
        <v>30</v>
      </c>
      <c r="DN108" s="91">
        <v>31</v>
      </c>
      <c r="DO108" s="91">
        <v>32</v>
      </c>
      <c r="DP108" s="91">
        <v>33</v>
      </c>
      <c r="DQ108" s="91">
        <v>34</v>
      </c>
      <c r="DR108" s="92">
        <v>35</v>
      </c>
      <c r="DS108" s="92">
        <v>36</v>
      </c>
      <c r="DT108" s="92">
        <v>37</v>
      </c>
      <c r="DU108" s="92">
        <v>38</v>
      </c>
      <c r="DV108" s="92">
        <v>39</v>
      </c>
      <c r="DW108" s="92">
        <v>40</v>
      </c>
      <c r="DX108" s="74"/>
    </row>
    <row r="109" spans="4:128" ht="22.5" customHeight="1" thickBot="1" x14ac:dyDescent="0.35">
      <c r="D109" s="12"/>
      <c r="CF109" s="88"/>
      <c r="CG109" s="89"/>
      <c r="CH109" s="89"/>
      <c r="CI109" s="89"/>
      <c r="CJ109" s="89"/>
      <c r="CK109" s="89"/>
      <c r="CL109" s="89"/>
      <c r="CM109" s="89"/>
      <c r="CN109" s="89"/>
      <c r="CO109" s="89"/>
      <c r="CP109" s="89"/>
      <c r="CQ109" s="89"/>
      <c r="CR109" s="89"/>
      <c r="CS109" s="89"/>
      <c r="CT109" s="89"/>
      <c r="CU109" s="89"/>
      <c r="CV109" s="89"/>
      <c r="CW109" s="89"/>
      <c r="CX109" s="89"/>
      <c r="CY109" s="89"/>
      <c r="CZ109" s="89"/>
      <c r="DA109" s="89"/>
      <c r="DB109" s="89"/>
      <c r="DC109" s="89"/>
      <c r="DD109" s="89"/>
      <c r="DE109" s="89"/>
      <c r="DF109" s="89"/>
      <c r="DG109" s="89"/>
      <c r="DH109" s="89"/>
      <c r="DI109" s="89"/>
      <c r="DJ109" s="89"/>
      <c r="DK109" s="89"/>
      <c r="DL109" s="89"/>
      <c r="DM109" s="89"/>
      <c r="DN109" s="89"/>
      <c r="DO109" s="89"/>
      <c r="DP109" s="89"/>
      <c r="DQ109" s="89"/>
      <c r="DR109" s="89"/>
      <c r="DS109" s="89"/>
      <c r="DT109" s="89"/>
      <c r="DU109" s="89"/>
      <c r="DV109" s="89"/>
      <c r="DW109" s="89"/>
      <c r="DX109" s="90"/>
    </row>
    <row r="110" spans="4:128" ht="22.5" customHeight="1" thickTop="1" x14ac:dyDescent="0.35">
      <c r="D110" s="1"/>
      <c r="CF110" s="163">
        <f t="shared" ref="CF110" si="332">BX111</f>
        <v>0.47500000000000031</v>
      </c>
      <c r="CG110" s="164"/>
      <c r="CH110" s="68"/>
      <c r="CI110" s="68"/>
      <c r="CJ110" s="68"/>
      <c r="CK110" s="68"/>
      <c r="CL110" s="68"/>
      <c r="CM110" s="68"/>
      <c r="CN110" s="68"/>
      <c r="CO110" s="68"/>
      <c r="CP110" s="68"/>
      <c r="CQ110" s="68"/>
      <c r="CR110" s="68"/>
      <c r="CS110" s="68"/>
      <c r="CT110" s="68"/>
      <c r="CU110" s="68"/>
      <c r="CV110" s="68"/>
      <c r="CW110" s="68"/>
      <c r="CX110" s="68"/>
      <c r="CY110" s="68"/>
      <c r="CZ110" s="68"/>
      <c r="DA110" s="68"/>
      <c r="DB110" s="68"/>
      <c r="DC110" s="68"/>
      <c r="DD110" s="68"/>
      <c r="DE110" s="68"/>
      <c r="DF110" s="68"/>
      <c r="DG110" s="68"/>
      <c r="DH110" s="68"/>
      <c r="DI110" s="68"/>
      <c r="DJ110" s="68"/>
      <c r="DK110" s="68"/>
      <c r="DL110" s="68"/>
      <c r="DM110" s="68"/>
      <c r="DN110" s="68"/>
      <c r="DO110" s="68"/>
      <c r="DP110" s="68"/>
      <c r="DQ110" s="68"/>
      <c r="DR110" s="68"/>
      <c r="DS110" s="68"/>
      <c r="DT110" s="69"/>
      <c r="DU110" s="69" t="s">
        <v>31</v>
      </c>
      <c r="DV110" s="68"/>
      <c r="DW110" s="69" t="str">
        <f t="shared" ref="DW110" si="333">CA112</f>
        <v>A</v>
      </c>
      <c r="DX110" s="70"/>
    </row>
    <row r="111" spans="4:128" ht="22.5" customHeight="1" x14ac:dyDescent="0.3">
      <c r="BW111" t="str">
        <f t="shared" ref="BW111:CD112" si="334">E26</f>
        <v>13. KOLO</v>
      </c>
      <c r="BX111">
        <f t="shared" si="334"/>
        <v>0.47500000000000031</v>
      </c>
      <c r="BY111">
        <f t="shared" si="334"/>
        <v>73</v>
      </c>
      <c r="BZ111" t="str">
        <f t="shared" si="334"/>
        <v>HŘIŠTĚ</v>
      </c>
      <c r="CA111" t="str">
        <f t="shared" si="334"/>
        <v>skupina</v>
      </c>
      <c r="CB111">
        <f t="shared" si="334"/>
        <v>9</v>
      </c>
      <c r="CC111" t="str">
        <f t="shared" si="334"/>
        <v>:</v>
      </c>
      <c r="CD111">
        <f t="shared" si="334"/>
        <v>16</v>
      </c>
      <c r="CF111" s="71"/>
      <c r="CG111" s="165" t="str">
        <f t="shared" ref="CG111" si="335">BW111</f>
        <v>13. KOLO</v>
      </c>
      <c r="CH111" s="165"/>
      <c r="CI111" s="165"/>
      <c r="CJ111" s="165"/>
      <c r="CK111" s="72"/>
      <c r="CL111" s="169"/>
      <c r="CM111" s="169"/>
      <c r="CN111" s="72"/>
      <c r="CO111" s="72"/>
      <c r="CP111" s="72"/>
      <c r="CQ111" s="72"/>
      <c r="CR111" s="72"/>
      <c r="CS111" s="72"/>
      <c r="CT111" s="72"/>
      <c r="CU111" s="72"/>
      <c r="CV111" s="72"/>
      <c r="CW111" s="170">
        <f t="shared" ref="CW111" si="336">BY111</f>
        <v>73</v>
      </c>
      <c r="CX111" s="170"/>
      <c r="CY111" s="170"/>
      <c r="CZ111" s="170"/>
      <c r="DA111" s="170"/>
      <c r="DB111" s="166" t="s">
        <v>9</v>
      </c>
      <c r="DC111" s="166"/>
      <c r="DD111" s="166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3"/>
      <c r="DS111" s="167" t="s">
        <v>10</v>
      </c>
      <c r="DT111" s="167"/>
      <c r="DU111" s="167"/>
      <c r="DV111" s="168">
        <f t="shared" ref="DV111" si="337">BZ112</f>
        <v>1</v>
      </c>
      <c r="DW111" s="168"/>
      <c r="DX111" s="74"/>
    </row>
    <row r="112" spans="4:128" ht="22.5" customHeight="1" x14ac:dyDescent="0.3">
      <c r="BW112">
        <f t="shared" si="334"/>
        <v>0</v>
      </c>
      <c r="BX112">
        <f t="shared" si="334"/>
        <v>0</v>
      </c>
      <c r="BY112" t="str">
        <f t="shared" si="334"/>
        <v>zápas</v>
      </c>
      <c r="BZ112">
        <f t="shared" si="334"/>
        <v>1</v>
      </c>
      <c r="CA112" t="str">
        <f t="shared" si="334"/>
        <v>A</v>
      </c>
      <c r="CB112" t="str">
        <f t="shared" si="334"/>
        <v>Prok.Velikého</v>
      </c>
      <c r="CC112">
        <f t="shared" si="334"/>
        <v>0</v>
      </c>
      <c r="CD112" t="str">
        <f t="shared" si="334"/>
        <v>V.Osek "B"</v>
      </c>
      <c r="CF112" s="71"/>
      <c r="CG112" s="165"/>
      <c r="CH112" s="165"/>
      <c r="CI112" s="165"/>
      <c r="CJ112" s="165"/>
      <c r="CK112" s="72"/>
      <c r="CL112" s="169"/>
      <c r="CM112" s="169"/>
      <c r="CN112" s="72"/>
      <c r="CO112" s="72"/>
      <c r="CP112" s="72"/>
      <c r="CQ112" s="72"/>
      <c r="CR112" s="72"/>
      <c r="CS112" s="72"/>
      <c r="CT112" s="72"/>
      <c r="CU112" s="72"/>
      <c r="CV112" s="72"/>
      <c r="CW112" s="170"/>
      <c r="CX112" s="170"/>
      <c r="CY112" s="170"/>
      <c r="CZ112" s="170"/>
      <c r="DA112" s="170"/>
      <c r="DB112" s="166"/>
      <c r="DC112" s="166"/>
      <c r="DD112" s="166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3"/>
      <c r="DS112" s="167"/>
      <c r="DT112" s="167"/>
      <c r="DU112" s="167"/>
      <c r="DV112" s="168"/>
      <c r="DW112" s="168"/>
      <c r="DX112" s="74"/>
    </row>
    <row r="113" spans="4:128" ht="22.5" customHeight="1" x14ac:dyDescent="0.3">
      <c r="CF113" s="71"/>
      <c r="CG113" s="75"/>
      <c r="CH113" s="75"/>
      <c r="CI113" s="75"/>
      <c r="CJ113" s="75"/>
      <c r="CK113" s="147" t="s">
        <v>13</v>
      </c>
      <c r="CL113" s="147"/>
      <c r="CM113" s="76">
        <f t="shared" ref="CM113" si="338">CB111</f>
        <v>9</v>
      </c>
      <c r="CN113" s="77" t="s">
        <v>14</v>
      </c>
      <c r="CO113" s="148" t="str">
        <f t="shared" ref="CO113" si="339">CB112</f>
        <v>Prok.Velikého</v>
      </c>
      <c r="CP113" s="148"/>
      <c r="CQ113" s="148"/>
      <c r="CR113" s="148"/>
      <c r="CS113" s="148"/>
      <c r="CT113" s="148"/>
      <c r="CU113" s="148"/>
      <c r="CV113" s="148"/>
      <c r="CW113" s="148"/>
      <c r="CX113" s="148"/>
      <c r="CY113" s="148"/>
      <c r="CZ113" s="148"/>
      <c r="DA113" s="148"/>
      <c r="DB113" s="75"/>
      <c r="DC113" s="75"/>
      <c r="DD113" s="75"/>
      <c r="DE113" s="75"/>
      <c r="DF113" s="75"/>
      <c r="DG113" s="147" t="s">
        <v>13</v>
      </c>
      <c r="DH113" s="147"/>
      <c r="DI113" s="76">
        <f t="shared" ref="DI113" si="340">CD111</f>
        <v>16</v>
      </c>
      <c r="DJ113" s="77" t="s">
        <v>14</v>
      </c>
      <c r="DK113" s="148" t="str">
        <f t="shared" ref="DK113" si="341">CD112</f>
        <v>V.Osek "B"</v>
      </c>
      <c r="DL113" s="148"/>
      <c r="DM113" s="148"/>
      <c r="DN113" s="148"/>
      <c r="DO113" s="148"/>
      <c r="DP113" s="148"/>
      <c r="DQ113" s="148"/>
      <c r="DR113" s="148"/>
      <c r="DS113" s="148"/>
      <c r="DT113" s="148"/>
      <c r="DU113" s="148"/>
      <c r="DV113" s="148"/>
      <c r="DW113" s="148"/>
      <c r="DX113" s="74"/>
    </row>
    <row r="114" spans="4:128" ht="22.5" customHeight="1" x14ac:dyDescent="0.3">
      <c r="CF114" s="71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  <c r="DA114" s="75"/>
      <c r="DB114" s="75"/>
      <c r="DC114" s="75"/>
      <c r="DD114" s="75"/>
      <c r="DE114" s="75"/>
      <c r="DF114" s="75"/>
      <c r="DG114" s="75"/>
      <c r="DH114" s="75"/>
      <c r="DI114" s="75"/>
      <c r="DJ114" s="75"/>
      <c r="DK114" s="75"/>
      <c r="DL114" s="75"/>
      <c r="DM114" s="75"/>
      <c r="DN114" s="75"/>
      <c r="DO114" s="75"/>
      <c r="DP114" s="75"/>
      <c r="DQ114" s="75"/>
      <c r="DR114" s="78"/>
      <c r="DS114" s="78"/>
      <c r="DT114" s="78"/>
      <c r="DU114" s="78"/>
      <c r="DV114" s="78"/>
      <c r="DW114" s="78"/>
      <c r="DX114" s="74"/>
    </row>
    <row r="115" spans="4:128" ht="22.5" customHeight="1" x14ac:dyDescent="0.4">
      <c r="CF115" s="71"/>
      <c r="CG115" s="79" t="s">
        <v>17</v>
      </c>
      <c r="CH115" s="49">
        <f t="shared" ref="CH115" si="342">CM113</f>
        <v>9</v>
      </c>
      <c r="CI115" s="80" t="s">
        <v>8</v>
      </c>
      <c r="CJ115" s="91">
        <v>1</v>
      </c>
      <c r="CK115" s="91">
        <v>2</v>
      </c>
      <c r="CL115" s="91">
        <v>3</v>
      </c>
      <c r="CM115" s="91">
        <v>4</v>
      </c>
      <c r="CN115" s="91">
        <v>5</v>
      </c>
      <c r="CO115" s="91">
        <v>6</v>
      </c>
      <c r="CP115" s="91">
        <v>7</v>
      </c>
      <c r="CQ115" s="91">
        <v>8</v>
      </c>
      <c r="CR115" s="91">
        <v>9</v>
      </c>
      <c r="CS115" s="91">
        <v>10</v>
      </c>
      <c r="CT115" s="91">
        <v>11</v>
      </c>
      <c r="CU115" s="91">
        <v>12</v>
      </c>
      <c r="CV115" s="91">
        <v>13</v>
      </c>
      <c r="CW115" s="91">
        <v>14</v>
      </c>
      <c r="CX115" s="91">
        <v>15</v>
      </c>
      <c r="CY115" s="91">
        <v>16</v>
      </c>
      <c r="CZ115" s="91">
        <v>17</v>
      </c>
      <c r="DA115" s="91">
        <v>18</v>
      </c>
      <c r="DB115" s="91">
        <v>19</v>
      </c>
      <c r="DC115" s="91">
        <v>20</v>
      </c>
      <c r="DD115" s="91">
        <v>21</v>
      </c>
      <c r="DE115" s="91">
        <v>22</v>
      </c>
      <c r="DF115" s="91">
        <v>23</v>
      </c>
      <c r="DG115" s="91">
        <v>24</v>
      </c>
      <c r="DH115" s="91">
        <v>25</v>
      </c>
      <c r="DI115" s="91">
        <v>26</v>
      </c>
      <c r="DJ115" s="91">
        <v>27</v>
      </c>
      <c r="DK115" s="91">
        <v>28</v>
      </c>
      <c r="DL115" s="91">
        <v>29</v>
      </c>
      <c r="DM115" s="91">
        <v>30</v>
      </c>
      <c r="DN115" s="91">
        <v>31</v>
      </c>
      <c r="DO115" s="91">
        <v>32</v>
      </c>
      <c r="DP115" s="91">
        <v>33</v>
      </c>
      <c r="DQ115" s="91">
        <v>34</v>
      </c>
      <c r="DR115" s="92">
        <v>35</v>
      </c>
      <c r="DS115" s="92">
        <v>36</v>
      </c>
      <c r="DT115" s="92">
        <v>37</v>
      </c>
      <c r="DU115" s="92">
        <v>38</v>
      </c>
      <c r="DV115" s="92">
        <v>39</v>
      </c>
      <c r="DW115" s="92">
        <v>40</v>
      </c>
      <c r="DX115" s="74"/>
    </row>
    <row r="116" spans="4:128" ht="22.5" customHeight="1" x14ac:dyDescent="0.3">
      <c r="CF116" s="71"/>
      <c r="CG116" s="81"/>
      <c r="CH116" s="82"/>
      <c r="CI116" s="83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  <c r="DD116" s="84"/>
      <c r="DE116" s="84"/>
      <c r="DF116" s="84"/>
      <c r="DG116" s="84"/>
      <c r="DH116" s="84"/>
      <c r="DI116" s="84"/>
      <c r="DJ116" s="84"/>
      <c r="DK116" s="84"/>
      <c r="DL116" s="84"/>
      <c r="DM116" s="84"/>
      <c r="DN116" s="84"/>
      <c r="DO116" s="84"/>
      <c r="DP116" s="84"/>
      <c r="DQ116" s="84"/>
      <c r="DR116" s="85"/>
      <c r="DS116" s="85"/>
      <c r="DT116" s="85"/>
      <c r="DU116" s="85"/>
      <c r="DV116" s="85"/>
      <c r="DW116" s="85"/>
      <c r="DX116" s="74"/>
    </row>
    <row r="117" spans="4:128" ht="22.5" customHeight="1" x14ac:dyDescent="0.4">
      <c r="D117" s="12"/>
      <c r="CF117" s="71"/>
      <c r="CG117" s="86" t="s">
        <v>17</v>
      </c>
      <c r="CH117" s="48">
        <f t="shared" ref="CH117" si="343">DI113</f>
        <v>16</v>
      </c>
      <c r="CI117" s="87" t="s">
        <v>8</v>
      </c>
      <c r="CJ117" s="91">
        <v>1</v>
      </c>
      <c r="CK117" s="91">
        <v>2</v>
      </c>
      <c r="CL117" s="91">
        <v>3</v>
      </c>
      <c r="CM117" s="91">
        <v>4</v>
      </c>
      <c r="CN117" s="91">
        <v>5</v>
      </c>
      <c r="CO117" s="91">
        <v>6</v>
      </c>
      <c r="CP117" s="91">
        <v>7</v>
      </c>
      <c r="CQ117" s="91">
        <v>8</v>
      </c>
      <c r="CR117" s="91">
        <v>9</v>
      </c>
      <c r="CS117" s="91">
        <v>10</v>
      </c>
      <c r="CT117" s="91">
        <v>11</v>
      </c>
      <c r="CU117" s="91">
        <v>12</v>
      </c>
      <c r="CV117" s="91">
        <v>13</v>
      </c>
      <c r="CW117" s="91">
        <v>14</v>
      </c>
      <c r="CX117" s="91">
        <v>15</v>
      </c>
      <c r="CY117" s="91">
        <v>16</v>
      </c>
      <c r="CZ117" s="91">
        <v>17</v>
      </c>
      <c r="DA117" s="91">
        <v>18</v>
      </c>
      <c r="DB117" s="91">
        <v>19</v>
      </c>
      <c r="DC117" s="91">
        <v>20</v>
      </c>
      <c r="DD117" s="91">
        <v>21</v>
      </c>
      <c r="DE117" s="91">
        <v>22</v>
      </c>
      <c r="DF117" s="91">
        <v>23</v>
      </c>
      <c r="DG117" s="91">
        <v>24</v>
      </c>
      <c r="DH117" s="91">
        <v>25</v>
      </c>
      <c r="DI117" s="91">
        <v>26</v>
      </c>
      <c r="DJ117" s="91">
        <v>27</v>
      </c>
      <c r="DK117" s="91">
        <v>28</v>
      </c>
      <c r="DL117" s="91">
        <v>29</v>
      </c>
      <c r="DM117" s="91">
        <v>30</v>
      </c>
      <c r="DN117" s="91">
        <v>31</v>
      </c>
      <c r="DO117" s="91">
        <v>32</v>
      </c>
      <c r="DP117" s="91">
        <v>33</v>
      </c>
      <c r="DQ117" s="91">
        <v>34</v>
      </c>
      <c r="DR117" s="92">
        <v>35</v>
      </c>
      <c r="DS117" s="92">
        <v>36</v>
      </c>
      <c r="DT117" s="92">
        <v>37</v>
      </c>
      <c r="DU117" s="92">
        <v>38</v>
      </c>
      <c r="DV117" s="92">
        <v>39</v>
      </c>
      <c r="DW117" s="92">
        <v>40</v>
      </c>
      <c r="DX117" s="74"/>
    </row>
    <row r="118" spans="4:128" ht="22.5" customHeight="1" thickBot="1" x14ac:dyDescent="0.35">
      <c r="D118" s="1"/>
      <c r="CF118" s="88"/>
      <c r="CG118" s="89"/>
      <c r="CH118" s="89"/>
      <c r="CI118" s="89"/>
      <c r="CJ118" s="89"/>
      <c r="CK118" s="89"/>
      <c r="CL118" s="89"/>
      <c r="CM118" s="89"/>
      <c r="CN118" s="89"/>
      <c r="CO118" s="89"/>
      <c r="CP118" s="89"/>
      <c r="CQ118" s="89"/>
      <c r="CR118" s="89"/>
      <c r="CS118" s="89"/>
      <c r="CT118" s="89"/>
      <c r="CU118" s="89"/>
      <c r="CV118" s="89"/>
      <c r="CW118" s="89"/>
      <c r="CX118" s="89"/>
      <c r="CY118" s="89"/>
      <c r="CZ118" s="89"/>
      <c r="DA118" s="89"/>
      <c r="DB118" s="89"/>
      <c r="DC118" s="89"/>
      <c r="DD118" s="89"/>
      <c r="DE118" s="89"/>
      <c r="DF118" s="89"/>
      <c r="DG118" s="89"/>
      <c r="DH118" s="89"/>
      <c r="DI118" s="89"/>
      <c r="DJ118" s="89"/>
      <c r="DK118" s="89"/>
      <c r="DL118" s="89"/>
      <c r="DM118" s="89"/>
      <c r="DN118" s="89"/>
      <c r="DO118" s="89"/>
      <c r="DP118" s="89"/>
      <c r="DQ118" s="89"/>
      <c r="DR118" s="89"/>
      <c r="DS118" s="89"/>
      <c r="DT118" s="89"/>
      <c r="DU118" s="89"/>
      <c r="DV118" s="89"/>
      <c r="DW118" s="89"/>
      <c r="DX118" s="90"/>
    </row>
    <row r="119" spans="4:128" ht="22.5" customHeight="1" thickTop="1" x14ac:dyDescent="0.35">
      <c r="D119" s="12"/>
      <c r="CF119" s="163">
        <f t="shared" ref="CF119" si="344">BX120</f>
        <v>0.48333333333333367</v>
      </c>
      <c r="CG119" s="164"/>
      <c r="CH119" s="68"/>
      <c r="CI119" s="68"/>
      <c r="CJ119" s="68"/>
      <c r="CK119" s="68"/>
      <c r="CL119" s="68"/>
      <c r="CM119" s="68"/>
      <c r="CN119" s="68"/>
      <c r="CO119" s="68"/>
      <c r="CP119" s="68"/>
      <c r="CQ119" s="68"/>
      <c r="CR119" s="68"/>
      <c r="CS119" s="68"/>
      <c r="CT119" s="68"/>
      <c r="CU119" s="68"/>
      <c r="CV119" s="68"/>
      <c r="CW119" s="68"/>
      <c r="CX119" s="68"/>
      <c r="CY119" s="68"/>
      <c r="CZ119" s="68"/>
      <c r="DA119" s="68"/>
      <c r="DB119" s="68"/>
      <c r="DC119" s="68"/>
      <c r="DD119" s="68"/>
      <c r="DE119" s="68"/>
      <c r="DF119" s="68"/>
      <c r="DG119" s="68"/>
      <c r="DH119" s="68"/>
      <c r="DI119" s="68"/>
      <c r="DJ119" s="68"/>
      <c r="DK119" s="68"/>
      <c r="DL119" s="68"/>
      <c r="DM119" s="68"/>
      <c r="DN119" s="68"/>
      <c r="DO119" s="68"/>
      <c r="DP119" s="68"/>
      <c r="DQ119" s="68"/>
      <c r="DR119" s="68"/>
      <c r="DS119" s="68"/>
      <c r="DT119" s="69"/>
      <c r="DU119" s="69" t="s">
        <v>31</v>
      </c>
      <c r="DV119" s="68"/>
      <c r="DW119" s="69" t="str">
        <f t="shared" ref="DW119" si="345">CA121</f>
        <v>B</v>
      </c>
      <c r="DX119" s="70"/>
    </row>
    <row r="120" spans="4:128" ht="22.5" customHeight="1" x14ac:dyDescent="0.3">
      <c r="D120" s="1"/>
      <c r="BW120" t="str">
        <f t="shared" ref="BW120:CD121" si="346">E28</f>
        <v>14. KOLO</v>
      </c>
      <c r="BX120">
        <f t="shared" si="346"/>
        <v>0.48333333333333367</v>
      </c>
      <c r="BY120">
        <f t="shared" si="346"/>
        <v>79</v>
      </c>
      <c r="BZ120" t="str">
        <f t="shared" si="346"/>
        <v>HŘIŠTĚ</v>
      </c>
      <c r="CA120" t="str">
        <f t="shared" si="346"/>
        <v>skupina</v>
      </c>
      <c r="CB120">
        <f t="shared" si="346"/>
        <v>2</v>
      </c>
      <c r="CC120" t="str">
        <f t="shared" si="346"/>
        <v>:</v>
      </c>
      <c r="CD120">
        <f t="shared" si="346"/>
        <v>6</v>
      </c>
      <c r="CF120" s="71"/>
      <c r="CG120" s="165" t="str">
        <f t="shared" ref="CG120" si="347">BW120</f>
        <v>14. KOLO</v>
      </c>
      <c r="CH120" s="165"/>
      <c r="CI120" s="165"/>
      <c r="CJ120" s="165"/>
      <c r="CK120" s="72"/>
      <c r="CL120" s="169"/>
      <c r="CM120" s="169"/>
      <c r="CN120" s="72"/>
      <c r="CO120" s="72"/>
      <c r="CP120" s="72"/>
      <c r="CQ120" s="72"/>
      <c r="CR120" s="72"/>
      <c r="CS120" s="72"/>
      <c r="CT120" s="72"/>
      <c r="CU120" s="72"/>
      <c r="CV120" s="72"/>
      <c r="CW120" s="170">
        <f t="shared" ref="CW120" si="348">BY120</f>
        <v>79</v>
      </c>
      <c r="CX120" s="170"/>
      <c r="CY120" s="170"/>
      <c r="CZ120" s="170"/>
      <c r="DA120" s="170"/>
      <c r="DB120" s="166" t="s">
        <v>9</v>
      </c>
      <c r="DC120" s="166"/>
      <c r="DD120" s="166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3"/>
      <c r="DS120" s="167" t="s">
        <v>10</v>
      </c>
      <c r="DT120" s="167"/>
      <c r="DU120" s="167"/>
      <c r="DV120" s="168">
        <f t="shared" ref="DV120" si="349">BZ121</f>
        <v>1</v>
      </c>
      <c r="DW120" s="168"/>
      <c r="DX120" s="74"/>
    </row>
    <row r="121" spans="4:128" ht="22.5" customHeight="1" x14ac:dyDescent="0.3">
      <c r="D121" s="12"/>
      <c r="BW121">
        <f t="shared" si="346"/>
        <v>0</v>
      </c>
      <c r="BX121">
        <f t="shared" si="346"/>
        <v>0</v>
      </c>
      <c r="BY121" t="str">
        <f t="shared" si="346"/>
        <v>zápas</v>
      </c>
      <c r="BZ121">
        <f t="shared" si="346"/>
        <v>1</v>
      </c>
      <c r="CA121" t="str">
        <f t="shared" si="346"/>
        <v>B</v>
      </c>
      <c r="CB121" t="str">
        <f t="shared" si="346"/>
        <v>Ovčárecká "A"</v>
      </c>
      <c r="CC121">
        <f t="shared" si="346"/>
        <v>0</v>
      </c>
      <c r="CD121" t="str">
        <f t="shared" si="346"/>
        <v>Kmochova "B"</v>
      </c>
      <c r="CF121" s="71"/>
      <c r="CG121" s="165"/>
      <c r="CH121" s="165"/>
      <c r="CI121" s="165"/>
      <c r="CJ121" s="165"/>
      <c r="CK121" s="72"/>
      <c r="CL121" s="169"/>
      <c r="CM121" s="169"/>
      <c r="CN121" s="72"/>
      <c r="CO121" s="72"/>
      <c r="CP121" s="72"/>
      <c r="CQ121" s="72"/>
      <c r="CR121" s="72"/>
      <c r="CS121" s="72"/>
      <c r="CT121" s="72"/>
      <c r="CU121" s="72"/>
      <c r="CV121" s="72"/>
      <c r="CW121" s="170"/>
      <c r="CX121" s="170"/>
      <c r="CY121" s="170"/>
      <c r="CZ121" s="170"/>
      <c r="DA121" s="170"/>
      <c r="DB121" s="166"/>
      <c r="DC121" s="166"/>
      <c r="DD121" s="166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3"/>
      <c r="DS121" s="167"/>
      <c r="DT121" s="167"/>
      <c r="DU121" s="167"/>
      <c r="DV121" s="168"/>
      <c r="DW121" s="168"/>
      <c r="DX121" s="74"/>
    </row>
    <row r="122" spans="4:128" ht="22.5" customHeight="1" x14ac:dyDescent="0.3">
      <c r="D122" s="1"/>
      <c r="CF122" s="71"/>
      <c r="CG122" s="75"/>
      <c r="CH122" s="75"/>
      <c r="CI122" s="75"/>
      <c r="CJ122" s="75"/>
      <c r="CK122" s="147" t="s">
        <v>13</v>
      </c>
      <c r="CL122" s="147"/>
      <c r="CM122" s="76">
        <f t="shared" ref="CM122" si="350">CB120</f>
        <v>2</v>
      </c>
      <c r="CN122" s="77" t="s">
        <v>14</v>
      </c>
      <c r="CO122" s="148" t="str">
        <f t="shared" ref="CO122" si="351">CB121</f>
        <v>Ovčárecká "A"</v>
      </c>
      <c r="CP122" s="148"/>
      <c r="CQ122" s="148"/>
      <c r="CR122" s="148"/>
      <c r="CS122" s="148"/>
      <c r="CT122" s="148"/>
      <c r="CU122" s="148"/>
      <c r="CV122" s="148"/>
      <c r="CW122" s="148"/>
      <c r="CX122" s="148"/>
      <c r="CY122" s="148"/>
      <c r="CZ122" s="148"/>
      <c r="DA122" s="148"/>
      <c r="DB122" s="75"/>
      <c r="DC122" s="75"/>
      <c r="DD122" s="75"/>
      <c r="DE122" s="75"/>
      <c r="DF122" s="75"/>
      <c r="DG122" s="147" t="s">
        <v>13</v>
      </c>
      <c r="DH122" s="147"/>
      <c r="DI122" s="76">
        <f t="shared" ref="DI122" si="352">CD120</f>
        <v>6</v>
      </c>
      <c r="DJ122" s="77" t="s">
        <v>14</v>
      </c>
      <c r="DK122" s="148" t="str">
        <f t="shared" ref="DK122" si="353">CD121</f>
        <v>Kmochova "B"</v>
      </c>
      <c r="DL122" s="148"/>
      <c r="DM122" s="148"/>
      <c r="DN122" s="148"/>
      <c r="DO122" s="148"/>
      <c r="DP122" s="148"/>
      <c r="DQ122" s="148"/>
      <c r="DR122" s="148"/>
      <c r="DS122" s="148"/>
      <c r="DT122" s="148"/>
      <c r="DU122" s="148"/>
      <c r="DV122" s="148"/>
      <c r="DW122" s="148"/>
      <c r="DX122" s="74"/>
    </row>
    <row r="123" spans="4:128" ht="22.5" customHeight="1" x14ac:dyDescent="0.3">
      <c r="CF123" s="71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  <c r="DA123" s="75"/>
      <c r="DB123" s="75"/>
      <c r="DC123" s="75"/>
      <c r="DD123" s="75"/>
      <c r="DE123" s="75"/>
      <c r="DF123" s="75"/>
      <c r="DG123" s="75"/>
      <c r="DH123" s="75"/>
      <c r="DI123" s="75"/>
      <c r="DJ123" s="75"/>
      <c r="DK123" s="75"/>
      <c r="DL123" s="75"/>
      <c r="DM123" s="75"/>
      <c r="DN123" s="75"/>
      <c r="DO123" s="75"/>
      <c r="DP123" s="75"/>
      <c r="DQ123" s="75"/>
      <c r="DR123" s="78"/>
      <c r="DS123" s="78"/>
      <c r="DT123" s="78"/>
      <c r="DU123" s="78"/>
      <c r="DV123" s="78"/>
      <c r="DW123" s="78"/>
      <c r="DX123" s="74"/>
    </row>
    <row r="124" spans="4:128" ht="22.5" customHeight="1" x14ac:dyDescent="0.4">
      <c r="CF124" s="71"/>
      <c r="CG124" s="79" t="s">
        <v>17</v>
      </c>
      <c r="CH124" s="49">
        <f t="shared" ref="CH124" si="354">CM122</f>
        <v>2</v>
      </c>
      <c r="CI124" s="80" t="s">
        <v>8</v>
      </c>
      <c r="CJ124" s="91">
        <v>1</v>
      </c>
      <c r="CK124" s="91">
        <v>2</v>
      </c>
      <c r="CL124" s="91">
        <v>3</v>
      </c>
      <c r="CM124" s="91">
        <v>4</v>
      </c>
      <c r="CN124" s="91">
        <v>5</v>
      </c>
      <c r="CO124" s="91">
        <v>6</v>
      </c>
      <c r="CP124" s="91">
        <v>7</v>
      </c>
      <c r="CQ124" s="91">
        <v>8</v>
      </c>
      <c r="CR124" s="91">
        <v>9</v>
      </c>
      <c r="CS124" s="91">
        <v>10</v>
      </c>
      <c r="CT124" s="91">
        <v>11</v>
      </c>
      <c r="CU124" s="91">
        <v>12</v>
      </c>
      <c r="CV124" s="91">
        <v>13</v>
      </c>
      <c r="CW124" s="91">
        <v>14</v>
      </c>
      <c r="CX124" s="91">
        <v>15</v>
      </c>
      <c r="CY124" s="91">
        <v>16</v>
      </c>
      <c r="CZ124" s="91">
        <v>17</v>
      </c>
      <c r="DA124" s="91">
        <v>18</v>
      </c>
      <c r="DB124" s="91">
        <v>19</v>
      </c>
      <c r="DC124" s="91">
        <v>20</v>
      </c>
      <c r="DD124" s="91">
        <v>21</v>
      </c>
      <c r="DE124" s="91">
        <v>22</v>
      </c>
      <c r="DF124" s="91">
        <v>23</v>
      </c>
      <c r="DG124" s="91">
        <v>24</v>
      </c>
      <c r="DH124" s="91">
        <v>25</v>
      </c>
      <c r="DI124" s="91">
        <v>26</v>
      </c>
      <c r="DJ124" s="91">
        <v>27</v>
      </c>
      <c r="DK124" s="91">
        <v>28</v>
      </c>
      <c r="DL124" s="91">
        <v>29</v>
      </c>
      <c r="DM124" s="91">
        <v>30</v>
      </c>
      <c r="DN124" s="91">
        <v>31</v>
      </c>
      <c r="DO124" s="91">
        <v>32</v>
      </c>
      <c r="DP124" s="91">
        <v>33</v>
      </c>
      <c r="DQ124" s="91">
        <v>34</v>
      </c>
      <c r="DR124" s="92">
        <v>35</v>
      </c>
      <c r="DS124" s="92">
        <v>36</v>
      </c>
      <c r="DT124" s="92">
        <v>37</v>
      </c>
      <c r="DU124" s="92">
        <v>38</v>
      </c>
      <c r="DV124" s="92">
        <v>39</v>
      </c>
      <c r="DW124" s="92">
        <v>40</v>
      </c>
      <c r="DX124" s="74"/>
    </row>
    <row r="125" spans="4:128" ht="22.5" customHeight="1" x14ac:dyDescent="0.3">
      <c r="CF125" s="71"/>
      <c r="CG125" s="81"/>
      <c r="CH125" s="82"/>
      <c r="CI125" s="83"/>
      <c r="CJ125" s="84"/>
      <c r="CK125" s="84"/>
      <c r="CL125" s="84"/>
      <c r="CM125" s="84"/>
      <c r="CN125" s="84"/>
      <c r="CO125" s="84"/>
      <c r="CP125" s="84"/>
      <c r="CQ125" s="84"/>
      <c r="CR125" s="84"/>
      <c r="CS125" s="84"/>
      <c r="CT125" s="84"/>
      <c r="CU125" s="84"/>
      <c r="CV125" s="84"/>
      <c r="CW125" s="84"/>
      <c r="CX125" s="84"/>
      <c r="CY125" s="84"/>
      <c r="CZ125" s="84"/>
      <c r="DA125" s="84"/>
      <c r="DB125" s="84"/>
      <c r="DC125" s="84"/>
      <c r="DD125" s="84"/>
      <c r="DE125" s="84"/>
      <c r="DF125" s="84"/>
      <c r="DG125" s="84"/>
      <c r="DH125" s="84"/>
      <c r="DI125" s="84"/>
      <c r="DJ125" s="84"/>
      <c r="DK125" s="84"/>
      <c r="DL125" s="84"/>
      <c r="DM125" s="84"/>
      <c r="DN125" s="84"/>
      <c r="DO125" s="84"/>
      <c r="DP125" s="84"/>
      <c r="DQ125" s="84"/>
      <c r="DR125" s="85"/>
      <c r="DS125" s="85"/>
      <c r="DT125" s="85"/>
      <c r="DU125" s="85"/>
      <c r="DV125" s="85"/>
      <c r="DW125" s="85"/>
      <c r="DX125" s="74"/>
    </row>
    <row r="126" spans="4:128" ht="22.5" customHeight="1" x14ac:dyDescent="0.4">
      <c r="CF126" s="71"/>
      <c r="CG126" s="86" t="s">
        <v>17</v>
      </c>
      <c r="CH126" s="48">
        <f t="shared" ref="CH126" si="355">DI122</f>
        <v>6</v>
      </c>
      <c r="CI126" s="87" t="s">
        <v>8</v>
      </c>
      <c r="CJ126" s="91">
        <v>1</v>
      </c>
      <c r="CK126" s="91">
        <v>2</v>
      </c>
      <c r="CL126" s="91">
        <v>3</v>
      </c>
      <c r="CM126" s="91">
        <v>4</v>
      </c>
      <c r="CN126" s="91">
        <v>5</v>
      </c>
      <c r="CO126" s="91">
        <v>6</v>
      </c>
      <c r="CP126" s="91">
        <v>7</v>
      </c>
      <c r="CQ126" s="91">
        <v>8</v>
      </c>
      <c r="CR126" s="91">
        <v>9</v>
      </c>
      <c r="CS126" s="91">
        <v>10</v>
      </c>
      <c r="CT126" s="91">
        <v>11</v>
      </c>
      <c r="CU126" s="91">
        <v>12</v>
      </c>
      <c r="CV126" s="91">
        <v>13</v>
      </c>
      <c r="CW126" s="91">
        <v>14</v>
      </c>
      <c r="CX126" s="91">
        <v>15</v>
      </c>
      <c r="CY126" s="91">
        <v>16</v>
      </c>
      <c r="CZ126" s="91">
        <v>17</v>
      </c>
      <c r="DA126" s="91">
        <v>18</v>
      </c>
      <c r="DB126" s="91">
        <v>19</v>
      </c>
      <c r="DC126" s="91">
        <v>20</v>
      </c>
      <c r="DD126" s="91">
        <v>21</v>
      </c>
      <c r="DE126" s="91">
        <v>22</v>
      </c>
      <c r="DF126" s="91">
        <v>23</v>
      </c>
      <c r="DG126" s="91">
        <v>24</v>
      </c>
      <c r="DH126" s="91">
        <v>25</v>
      </c>
      <c r="DI126" s="91">
        <v>26</v>
      </c>
      <c r="DJ126" s="91">
        <v>27</v>
      </c>
      <c r="DK126" s="91">
        <v>28</v>
      </c>
      <c r="DL126" s="91">
        <v>29</v>
      </c>
      <c r="DM126" s="91">
        <v>30</v>
      </c>
      <c r="DN126" s="91">
        <v>31</v>
      </c>
      <c r="DO126" s="91">
        <v>32</v>
      </c>
      <c r="DP126" s="91">
        <v>33</v>
      </c>
      <c r="DQ126" s="91">
        <v>34</v>
      </c>
      <c r="DR126" s="92">
        <v>35</v>
      </c>
      <c r="DS126" s="92">
        <v>36</v>
      </c>
      <c r="DT126" s="92">
        <v>37</v>
      </c>
      <c r="DU126" s="92">
        <v>38</v>
      </c>
      <c r="DV126" s="92">
        <v>39</v>
      </c>
      <c r="DW126" s="92">
        <v>40</v>
      </c>
      <c r="DX126" s="74"/>
    </row>
    <row r="127" spans="4:128" ht="22.5" customHeight="1" thickBot="1" x14ac:dyDescent="0.35">
      <c r="CF127" s="88"/>
      <c r="CG127" s="89"/>
      <c r="CH127" s="89"/>
      <c r="CI127" s="89"/>
      <c r="CJ127" s="89"/>
      <c r="CK127" s="89"/>
      <c r="CL127" s="89"/>
      <c r="CM127" s="89"/>
      <c r="CN127" s="89"/>
      <c r="CO127" s="89"/>
      <c r="CP127" s="89"/>
      <c r="CQ127" s="89"/>
      <c r="CR127" s="89"/>
      <c r="CS127" s="89"/>
      <c r="CT127" s="89"/>
      <c r="CU127" s="89"/>
      <c r="CV127" s="89"/>
      <c r="CW127" s="89"/>
      <c r="CX127" s="89"/>
      <c r="CY127" s="89"/>
      <c r="CZ127" s="89"/>
      <c r="DA127" s="89"/>
      <c r="DB127" s="89"/>
      <c r="DC127" s="89"/>
      <c r="DD127" s="89"/>
      <c r="DE127" s="89"/>
      <c r="DF127" s="89"/>
      <c r="DG127" s="89"/>
      <c r="DH127" s="89"/>
      <c r="DI127" s="89"/>
      <c r="DJ127" s="89"/>
      <c r="DK127" s="89"/>
      <c r="DL127" s="89"/>
      <c r="DM127" s="89"/>
      <c r="DN127" s="89"/>
      <c r="DO127" s="89"/>
      <c r="DP127" s="89"/>
      <c r="DQ127" s="89"/>
      <c r="DR127" s="89"/>
      <c r="DS127" s="89"/>
      <c r="DT127" s="89"/>
      <c r="DU127" s="89"/>
      <c r="DV127" s="89"/>
      <c r="DW127" s="89"/>
      <c r="DX127" s="90"/>
    </row>
    <row r="128" spans="4:128" ht="22.5" customHeight="1" thickTop="1" x14ac:dyDescent="0.35">
      <c r="CF128" s="163">
        <f t="shared" ref="CF128" si="356">BX129</f>
        <v>0.49305555555555558</v>
      </c>
      <c r="CG128" s="164"/>
      <c r="CH128" s="68"/>
      <c r="CI128" s="68"/>
      <c r="CJ128" s="68"/>
      <c r="CK128" s="68"/>
      <c r="CL128" s="68"/>
      <c r="CM128" s="68"/>
      <c r="CN128" s="68"/>
      <c r="CO128" s="68"/>
      <c r="CP128" s="68"/>
      <c r="CQ128" s="68"/>
      <c r="CR128" s="68"/>
      <c r="CS128" s="68"/>
      <c r="CT128" s="68"/>
      <c r="CU128" s="68"/>
      <c r="CV128" s="68"/>
      <c r="CW128" s="68"/>
      <c r="CX128" s="68"/>
      <c r="CY128" s="68"/>
      <c r="CZ128" s="68"/>
      <c r="DA128" s="68"/>
      <c r="DB128" s="68"/>
      <c r="DC128" s="68"/>
      <c r="DD128" s="68"/>
      <c r="DE128" s="68"/>
      <c r="DF128" s="68"/>
      <c r="DG128" s="68"/>
      <c r="DH128" s="68"/>
      <c r="DI128" s="68"/>
      <c r="DJ128" s="68"/>
      <c r="DK128" s="68"/>
      <c r="DL128" s="68"/>
      <c r="DM128" s="68"/>
      <c r="DN128" s="68"/>
      <c r="DO128" s="68"/>
      <c r="DP128" s="68"/>
      <c r="DQ128" s="68"/>
      <c r="DR128" s="68"/>
      <c r="DS128" s="68"/>
      <c r="DT128" s="69"/>
      <c r="DU128" s="69" t="s">
        <v>31</v>
      </c>
      <c r="DV128" s="68"/>
      <c r="DW128" s="69" t="str">
        <f t="shared" ref="DW128" si="357">CA130</f>
        <v>A</v>
      </c>
      <c r="DX128" s="70"/>
    </row>
    <row r="129" spans="75:128" ht="22.5" customHeight="1" x14ac:dyDescent="0.3">
      <c r="BW129" t="str">
        <f t="shared" ref="BW129:CD130" si="358">E30</f>
        <v>15. KOLO</v>
      </c>
      <c r="BX129">
        <f t="shared" si="358"/>
        <v>0.49305555555555558</v>
      </c>
      <c r="BY129">
        <f t="shared" si="358"/>
        <v>85</v>
      </c>
      <c r="BZ129" t="str">
        <f t="shared" si="358"/>
        <v>HŘIŠTĚ</v>
      </c>
      <c r="CA129" t="str">
        <f t="shared" si="358"/>
        <v>skupina</v>
      </c>
      <c r="CB129">
        <f t="shared" si="358"/>
        <v>1</v>
      </c>
      <c r="CC129" t="str">
        <f t="shared" si="358"/>
        <v>:</v>
      </c>
      <c r="CD129">
        <f t="shared" si="358"/>
        <v>4</v>
      </c>
      <c r="CF129" s="71"/>
      <c r="CG129" s="165" t="str">
        <f t="shared" ref="CG129" si="359">BW129</f>
        <v>15. KOLO</v>
      </c>
      <c r="CH129" s="165"/>
      <c r="CI129" s="165"/>
      <c r="CJ129" s="165"/>
      <c r="CK129" s="72"/>
      <c r="CL129" s="169"/>
      <c r="CM129" s="169"/>
      <c r="CN129" s="72"/>
      <c r="CO129" s="72"/>
      <c r="CP129" s="72"/>
      <c r="CQ129" s="72"/>
      <c r="CR129" s="72"/>
      <c r="CS129" s="72"/>
      <c r="CT129" s="72"/>
      <c r="CU129" s="72"/>
      <c r="CV129" s="72"/>
      <c r="CW129" s="170">
        <f t="shared" ref="CW129" si="360">BY129</f>
        <v>85</v>
      </c>
      <c r="CX129" s="170"/>
      <c r="CY129" s="170"/>
      <c r="CZ129" s="170"/>
      <c r="DA129" s="170"/>
      <c r="DB129" s="166" t="s">
        <v>9</v>
      </c>
      <c r="DC129" s="166"/>
      <c r="DD129" s="166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3"/>
      <c r="DS129" s="167" t="s">
        <v>10</v>
      </c>
      <c r="DT129" s="167"/>
      <c r="DU129" s="167"/>
      <c r="DV129" s="168">
        <f t="shared" ref="DV129" si="361">BZ130</f>
        <v>1</v>
      </c>
      <c r="DW129" s="168"/>
      <c r="DX129" s="74"/>
    </row>
    <row r="130" spans="75:128" ht="22.5" customHeight="1" x14ac:dyDescent="0.3">
      <c r="BW130">
        <f t="shared" si="358"/>
        <v>0</v>
      </c>
      <c r="BX130">
        <f t="shared" si="358"/>
        <v>0</v>
      </c>
      <c r="BY130" t="str">
        <f t="shared" si="358"/>
        <v>zápas</v>
      </c>
      <c r="BZ130">
        <f t="shared" si="358"/>
        <v>1</v>
      </c>
      <c r="CA130" t="str">
        <f t="shared" si="358"/>
        <v>A</v>
      </c>
      <c r="CB130" t="str">
        <f t="shared" si="358"/>
        <v>Kmochova "A"</v>
      </c>
      <c r="CC130">
        <f t="shared" si="358"/>
        <v>0</v>
      </c>
      <c r="CD130" t="str">
        <f t="shared" si="358"/>
        <v>Masarykova "A"</v>
      </c>
      <c r="CF130" s="71"/>
      <c r="CG130" s="165"/>
      <c r="CH130" s="165"/>
      <c r="CI130" s="165"/>
      <c r="CJ130" s="165"/>
      <c r="CK130" s="72"/>
      <c r="CL130" s="169"/>
      <c r="CM130" s="169"/>
      <c r="CN130" s="72"/>
      <c r="CO130" s="72"/>
      <c r="CP130" s="72"/>
      <c r="CQ130" s="72"/>
      <c r="CR130" s="72"/>
      <c r="CS130" s="72"/>
      <c r="CT130" s="72"/>
      <c r="CU130" s="72"/>
      <c r="CV130" s="72"/>
      <c r="CW130" s="170"/>
      <c r="CX130" s="170"/>
      <c r="CY130" s="170"/>
      <c r="CZ130" s="170"/>
      <c r="DA130" s="170"/>
      <c r="DB130" s="166"/>
      <c r="DC130" s="166"/>
      <c r="DD130" s="166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3"/>
      <c r="DS130" s="167"/>
      <c r="DT130" s="167"/>
      <c r="DU130" s="167"/>
      <c r="DV130" s="168"/>
      <c r="DW130" s="168"/>
      <c r="DX130" s="74"/>
    </row>
    <row r="131" spans="75:128" ht="22.5" customHeight="1" x14ac:dyDescent="0.3">
      <c r="CF131" s="71"/>
      <c r="CG131" s="75"/>
      <c r="CH131" s="75"/>
      <c r="CI131" s="75"/>
      <c r="CJ131" s="75"/>
      <c r="CK131" s="147" t="s">
        <v>13</v>
      </c>
      <c r="CL131" s="147"/>
      <c r="CM131" s="76">
        <f t="shared" ref="CM131" si="362">CB129</f>
        <v>1</v>
      </c>
      <c r="CN131" s="77" t="s">
        <v>14</v>
      </c>
      <c r="CO131" s="148" t="str">
        <f t="shared" ref="CO131" si="363">CB130</f>
        <v>Kmochova "A"</v>
      </c>
      <c r="CP131" s="148"/>
      <c r="CQ131" s="148"/>
      <c r="CR131" s="148"/>
      <c r="CS131" s="148"/>
      <c r="CT131" s="148"/>
      <c r="CU131" s="148"/>
      <c r="CV131" s="148"/>
      <c r="CW131" s="148"/>
      <c r="CX131" s="148"/>
      <c r="CY131" s="148"/>
      <c r="CZ131" s="148"/>
      <c r="DA131" s="148"/>
      <c r="DB131" s="75"/>
      <c r="DC131" s="75"/>
      <c r="DD131" s="75"/>
      <c r="DE131" s="75"/>
      <c r="DF131" s="75"/>
      <c r="DG131" s="147" t="s">
        <v>13</v>
      </c>
      <c r="DH131" s="147"/>
      <c r="DI131" s="76">
        <f t="shared" ref="DI131" si="364">CD129</f>
        <v>4</v>
      </c>
      <c r="DJ131" s="77" t="s">
        <v>14</v>
      </c>
      <c r="DK131" s="148" t="str">
        <f t="shared" ref="DK131" si="365">CD130</f>
        <v>Masarykova "A"</v>
      </c>
      <c r="DL131" s="148"/>
      <c r="DM131" s="148"/>
      <c r="DN131" s="148"/>
      <c r="DO131" s="148"/>
      <c r="DP131" s="148"/>
      <c r="DQ131" s="148"/>
      <c r="DR131" s="148"/>
      <c r="DS131" s="148"/>
      <c r="DT131" s="148"/>
      <c r="DU131" s="148"/>
      <c r="DV131" s="148"/>
      <c r="DW131" s="148"/>
      <c r="DX131" s="74"/>
    </row>
    <row r="132" spans="75:128" ht="22.5" customHeight="1" x14ac:dyDescent="0.3">
      <c r="CF132" s="71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  <c r="DA132" s="75"/>
      <c r="DB132" s="75"/>
      <c r="DC132" s="75"/>
      <c r="DD132" s="75"/>
      <c r="DE132" s="75"/>
      <c r="DF132" s="75"/>
      <c r="DG132" s="75"/>
      <c r="DH132" s="75"/>
      <c r="DI132" s="75"/>
      <c r="DJ132" s="75"/>
      <c r="DK132" s="75"/>
      <c r="DL132" s="75"/>
      <c r="DM132" s="75"/>
      <c r="DN132" s="75"/>
      <c r="DO132" s="75"/>
      <c r="DP132" s="75"/>
      <c r="DQ132" s="75"/>
      <c r="DR132" s="78"/>
      <c r="DS132" s="78"/>
      <c r="DT132" s="78"/>
      <c r="DU132" s="78"/>
      <c r="DV132" s="78"/>
      <c r="DW132" s="78"/>
      <c r="DX132" s="74"/>
    </row>
    <row r="133" spans="75:128" ht="22.5" customHeight="1" x14ac:dyDescent="0.4">
      <c r="CF133" s="71"/>
      <c r="CG133" s="79" t="s">
        <v>17</v>
      </c>
      <c r="CH133" s="49">
        <f t="shared" ref="CH133" si="366">CM131</f>
        <v>1</v>
      </c>
      <c r="CI133" s="80" t="s">
        <v>8</v>
      </c>
      <c r="CJ133" s="91">
        <v>1</v>
      </c>
      <c r="CK133" s="91">
        <v>2</v>
      </c>
      <c r="CL133" s="91">
        <v>3</v>
      </c>
      <c r="CM133" s="91">
        <v>4</v>
      </c>
      <c r="CN133" s="91">
        <v>5</v>
      </c>
      <c r="CO133" s="91">
        <v>6</v>
      </c>
      <c r="CP133" s="91">
        <v>7</v>
      </c>
      <c r="CQ133" s="91">
        <v>8</v>
      </c>
      <c r="CR133" s="91">
        <v>9</v>
      </c>
      <c r="CS133" s="91">
        <v>10</v>
      </c>
      <c r="CT133" s="91">
        <v>11</v>
      </c>
      <c r="CU133" s="91">
        <v>12</v>
      </c>
      <c r="CV133" s="91">
        <v>13</v>
      </c>
      <c r="CW133" s="91">
        <v>14</v>
      </c>
      <c r="CX133" s="91">
        <v>15</v>
      </c>
      <c r="CY133" s="91">
        <v>16</v>
      </c>
      <c r="CZ133" s="91">
        <v>17</v>
      </c>
      <c r="DA133" s="91">
        <v>18</v>
      </c>
      <c r="DB133" s="91">
        <v>19</v>
      </c>
      <c r="DC133" s="91">
        <v>20</v>
      </c>
      <c r="DD133" s="91">
        <v>21</v>
      </c>
      <c r="DE133" s="91">
        <v>22</v>
      </c>
      <c r="DF133" s="91">
        <v>23</v>
      </c>
      <c r="DG133" s="91">
        <v>24</v>
      </c>
      <c r="DH133" s="91">
        <v>25</v>
      </c>
      <c r="DI133" s="91">
        <v>26</v>
      </c>
      <c r="DJ133" s="91">
        <v>27</v>
      </c>
      <c r="DK133" s="91">
        <v>28</v>
      </c>
      <c r="DL133" s="91">
        <v>29</v>
      </c>
      <c r="DM133" s="91">
        <v>30</v>
      </c>
      <c r="DN133" s="91">
        <v>31</v>
      </c>
      <c r="DO133" s="91">
        <v>32</v>
      </c>
      <c r="DP133" s="91">
        <v>33</v>
      </c>
      <c r="DQ133" s="91">
        <v>34</v>
      </c>
      <c r="DR133" s="92">
        <v>35</v>
      </c>
      <c r="DS133" s="92">
        <v>36</v>
      </c>
      <c r="DT133" s="92">
        <v>37</v>
      </c>
      <c r="DU133" s="92">
        <v>38</v>
      </c>
      <c r="DV133" s="92">
        <v>39</v>
      </c>
      <c r="DW133" s="92">
        <v>40</v>
      </c>
      <c r="DX133" s="74"/>
    </row>
    <row r="134" spans="75:128" ht="22.5" customHeight="1" x14ac:dyDescent="0.3">
      <c r="CF134" s="71"/>
      <c r="CG134" s="81"/>
      <c r="CH134" s="82"/>
      <c r="CI134" s="83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84"/>
      <c r="CW134" s="84"/>
      <c r="CX134" s="84"/>
      <c r="CY134" s="84"/>
      <c r="CZ134" s="84"/>
      <c r="DA134" s="84"/>
      <c r="DB134" s="84"/>
      <c r="DC134" s="84"/>
      <c r="DD134" s="84"/>
      <c r="DE134" s="84"/>
      <c r="DF134" s="84"/>
      <c r="DG134" s="84"/>
      <c r="DH134" s="84"/>
      <c r="DI134" s="84"/>
      <c r="DJ134" s="84"/>
      <c r="DK134" s="84"/>
      <c r="DL134" s="84"/>
      <c r="DM134" s="84"/>
      <c r="DN134" s="84"/>
      <c r="DO134" s="84"/>
      <c r="DP134" s="84"/>
      <c r="DQ134" s="84"/>
      <c r="DR134" s="85"/>
      <c r="DS134" s="85"/>
      <c r="DT134" s="85"/>
      <c r="DU134" s="85"/>
      <c r="DV134" s="85"/>
      <c r="DW134" s="85"/>
      <c r="DX134" s="74"/>
    </row>
    <row r="135" spans="75:128" ht="22.5" customHeight="1" x14ac:dyDescent="0.4">
      <c r="CF135" s="71"/>
      <c r="CG135" s="86" t="s">
        <v>17</v>
      </c>
      <c r="CH135" s="48">
        <f t="shared" ref="CH135" si="367">DI131</f>
        <v>4</v>
      </c>
      <c r="CI135" s="87" t="s">
        <v>8</v>
      </c>
      <c r="CJ135" s="91">
        <v>1</v>
      </c>
      <c r="CK135" s="91">
        <v>2</v>
      </c>
      <c r="CL135" s="91">
        <v>3</v>
      </c>
      <c r="CM135" s="91">
        <v>4</v>
      </c>
      <c r="CN135" s="91">
        <v>5</v>
      </c>
      <c r="CO135" s="91">
        <v>6</v>
      </c>
      <c r="CP135" s="91">
        <v>7</v>
      </c>
      <c r="CQ135" s="91">
        <v>8</v>
      </c>
      <c r="CR135" s="91">
        <v>9</v>
      </c>
      <c r="CS135" s="91">
        <v>10</v>
      </c>
      <c r="CT135" s="91">
        <v>11</v>
      </c>
      <c r="CU135" s="91">
        <v>12</v>
      </c>
      <c r="CV135" s="91">
        <v>13</v>
      </c>
      <c r="CW135" s="91">
        <v>14</v>
      </c>
      <c r="CX135" s="91">
        <v>15</v>
      </c>
      <c r="CY135" s="91">
        <v>16</v>
      </c>
      <c r="CZ135" s="91">
        <v>17</v>
      </c>
      <c r="DA135" s="91">
        <v>18</v>
      </c>
      <c r="DB135" s="91">
        <v>19</v>
      </c>
      <c r="DC135" s="91">
        <v>20</v>
      </c>
      <c r="DD135" s="91">
        <v>21</v>
      </c>
      <c r="DE135" s="91">
        <v>22</v>
      </c>
      <c r="DF135" s="91">
        <v>23</v>
      </c>
      <c r="DG135" s="91">
        <v>24</v>
      </c>
      <c r="DH135" s="91">
        <v>25</v>
      </c>
      <c r="DI135" s="91">
        <v>26</v>
      </c>
      <c r="DJ135" s="91">
        <v>27</v>
      </c>
      <c r="DK135" s="91">
        <v>28</v>
      </c>
      <c r="DL135" s="91">
        <v>29</v>
      </c>
      <c r="DM135" s="91">
        <v>30</v>
      </c>
      <c r="DN135" s="91">
        <v>31</v>
      </c>
      <c r="DO135" s="91">
        <v>32</v>
      </c>
      <c r="DP135" s="91">
        <v>33</v>
      </c>
      <c r="DQ135" s="91">
        <v>34</v>
      </c>
      <c r="DR135" s="92">
        <v>35</v>
      </c>
      <c r="DS135" s="92">
        <v>36</v>
      </c>
      <c r="DT135" s="92">
        <v>37</v>
      </c>
      <c r="DU135" s="92">
        <v>38</v>
      </c>
      <c r="DV135" s="92">
        <v>39</v>
      </c>
      <c r="DW135" s="92">
        <v>40</v>
      </c>
      <c r="DX135" s="74"/>
    </row>
    <row r="136" spans="75:128" ht="22.5" customHeight="1" thickBot="1" x14ac:dyDescent="0.35">
      <c r="CF136" s="88"/>
      <c r="CG136" s="89"/>
      <c r="CH136" s="89"/>
      <c r="CI136" s="89"/>
      <c r="CJ136" s="89"/>
      <c r="CK136" s="89"/>
      <c r="CL136" s="89"/>
      <c r="CM136" s="89"/>
      <c r="CN136" s="89"/>
      <c r="CO136" s="89"/>
      <c r="CP136" s="89"/>
      <c r="CQ136" s="89"/>
      <c r="CR136" s="89"/>
      <c r="CS136" s="89"/>
      <c r="CT136" s="89"/>
      <c r="CU136" s="89"/>
      <c r="CV136" s="89"/>
      <c r="CW136" s="89"/>
      <c r="CX136" s="89"/>
      <c r="CY136" s="89"/>
      <c r="CZ136" s="89"/>
      <c r="DA136" s="89"/>
      <c r="DB136" s="89"/>
      <c r="DC136" s="89"/>
      <c r="DD136" s="89"/>
      <c r="DE136" s="89"/>
      <c r="DF136" s="89"/>
      <c r="DG136" s="89"/>
      <c r="DH136" s="89"/>
      <c r="DI136" s="89"/>
      <c r="DJ136" s="89"/>
      <c r="DK136" s="89"/>
      <c r="DL136" s="89"/>
      <c r="DM136" s="89"/>
      <c r="DN136" s="89"/>
      <c r="DO136" s="89"/>
      <c r="DP136" s="89"/>
      <c r="DQ136" s="89"/>
      <c r="DR136" s="89"/>
      <c r="DS136" s="89"/>
      <c r="DT136" s="89"/>
      <c r="DU136" s="89"/>
      <c r="DV136" s="89"/>
      <c r="DW136" s="89"/>
      <c r="DX136" s="90"/>
    </row>
    <row r="137" spans="75:128" ht="22.5" customHeight="1" thickTop="1" x14ac:dyDescent="0.35">
      <c r="CF137" s="163">
        <f t="shared" ref="CF137" si="368">BX138</f>
        <v>0.50347222222222221</v>
      </c>
      <c r="CG137" s="164"/>
      <c r="CH137" s="68"/>
      <c r="CI137" s="68"/>
      <c r="CJ137" s="68"/>
      <c r="CK137" s="68"/>
      <c r="CL137" s="68"/>
      <c r="CM137" s="68"/>
      <c r="CN137" s="68"/>
      <c r="CO137" s="68"/>
      <c r="CP137" s="68"/>
      <c r="CQ137" s="68"/>
      <c r="CR137" s="68"/>
      <c r="CS137" s="68"/>
      <c r="CT137" s="68"/>
      <c r="CU137" s="68"/>
      <c r="CV137" s="68"/>
      <c r="CW137" s="68"/>
      <c r="CX137" s="68"/>
      <c r="CY137" s="68"/>
      <c r="CZ137" s="68"/>
      <c r="DA137" s="68"/>
      <c r="DB137" s="68"/>
      <c r="DC137" s="68"/>
      <c r="DD137" s="68"/>
      <c r="DE137" s="68"/>
      <c r="DF137" s="68"/>
      <c r="DG137" s="68"/>
      <c r="DH137" s="68"/>
      <c r="DI137" s="68"/>
      <c r="DJ137" s="68"/>
      <c r="DK137" s="68"/>
      <c r="DL137" s="68"/>
      <c r="DM137" s="68"/>
      <c r="DN137" s="68"/>
      <c r="DO137" s="68"/>
      <c r="DP137" s="68"/>
      <c r="DQ137" s="68"/>
      <c r="DR137" s="68"/>
      <c r="DS137" s="68"/>
      <c r="DT137" s="69"/>
      <c r="DU137" s="69" t="s">
        <v>31</v>
      </c>
      <c r="DV137" s="68"/>
      <c r="DW137" s="69" t="str">
        <f t="shared" ref="DW137" si="369">CA139</f>
        <v>B</v>
      </c>
      <c r="DX137" s="70"/>
    </row>
    <row r="138" spans="75:128" ht="22.5" customHeight="1" x14ac:dyDescent="0.3">
      <c r="BW138" t="str">
        <f t="shared" ref="BW138:CD139" si="370">E32</f>
        <v>16. KOLO</v>
      </c>
      <c r="BX138">
        <f t="shared" si="370"/>
        <v>0.50347222222222221</v>
      </c>
      <c r="BY138">
        <f t="shared" si="370"/>
        <v>91</v>
      </c>
      <c r="BZ138" t="str">
        <f t="shared" si="370"/>
        <v>HŘIŠTĚ</v>
      </c>
      <c r="CA138" t="str">
        <f t="shared" si="370"/>
        <v>skupina</v>
      </c>
      <c r="CB138">
        <f t="shared" si="370"/>
        <v>3</v>
      </c>
      <c r="CC138" t="str">
        <f t="shared" si="370"/>
        <v>:</v>
      </c>
      <c r="CD138">
        <f t="shared" si="370"/>
        <v>17</v>
      </c>
      <c r="CF138" s="71"/>
      <c r="CG138" s="165" t="str">
        <f t="shared" ref="CG138" si="371">BW138</f>
        <v>16. KOLO</v>
      </c>
      <c r="CH138" s="165"/>
      <c r="CI138" s="165"/>
      <c r="CJ138" s="165"/>
      <c r="CK138" s="72"/>
      <c r="CL138" s="169"/>
      <c r="CM138" s="169"/>
      <c r="CN138" s="72"/>
      <c r="CO138" s="72"/>
      <c r="CP138" s="72"/>
      <c r="CQ138" s="72"/>
      <c r="CR138" s="72"/>
      <c r="CS138" s="72"/>
      <c r="CT138" s="72"/>
      <c r="CU138" s="72"/>
      <c r="CV138" s="72"/>
      <c r="CW138" s="170">
        <f t="shared" ref="CW138" si="372">BY138</f>
        <v>91</v>
      </c>
      <c r="CX138" s="170"/>
      <c r="CY138" s="170"/>
      <c r="CZ138" s="170"/>
      <c r="DA138" s="170"/>
      <c r="DB138" s="166" t="s">
        <v>9</v>
      </c>
      <c r="DC138" s="166"/>
      <c r="DD138" s="166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3"/>
      <c r="DS138" s="167" t="s">
        <v>10</v>
      </c>
      <c r="DT138" s="167"/>
      <c r="DU138" s="167"/>
      <c r="DV138" s="168">
        <f t="shared" ref="DV138" si="373">BZ139</f>
        <v>1</v>
      </c>
      <c r="DW138" s="168"/>
      <c r="DX138" s="74"/>
    </row>
    <row r="139" spans="75:128" ht="22.5" customHeight="1" x14ac:dyDescent="0.3">
      <c r="BW139">
        <f t="shared" si="370"/>
        <v>0</v>
      </c>
      <c r="BX139">
        <f t="shared" si="370"/>
        <v>0</v>
      </c>
      <c r="BY139" t="str">
        <f t="shared" si="370"/>
        <v>zápas</v>
      </c>
      <c r="BZ139">
        <f t="shared" si="370"/>
        <v>1</v>
      </c>
      <c r="CA139" t="str">
        <f t="shared" si="370"/>
        <v>B</v>
      </c>
      <c r="CB139" t="str">
        <f t="shared" si="370"/>
        <v>Pečky "A"</v>
      </c>
      <c r="CC139">
        <f t="shared" si="370"/>
        <v>0</v>
      </c>
      <c r="CD139" t="str">
        <f t="shared" si="370"/>
        <v>Prokopa Velikého "B"</v>
      </c>
      <c r="CF139" s="71"/>
      <c r="CG139" s="165"/>
      <c r="CH139" s="165"/>
      <c r="CI139" s="165"/>
      <c r="CJ139" s="165"/>
      <c r="CK139" s="72"/>
      <c r="CL139" s="169"/>
      <c r="CM139" s="169"/>
      <c r="CN139" s="72"/>
      <c r="CO139" s="72"/>
      <c r="CP139" s="72"/>
      <c r="CQ139" s="72"/>
      <c r="CR139" s="72"/>
      <c r="CS139" s="72"/>
      <c r="CT139" s="72"/>
      <c r="CU139" s="72"/>
      <c r="CV139" s="72"/>
      <c r="CW139" s="170"/>
      <c r="CX139" s="170"/>
      <c r="CY139" s="170"/>
      <c r="CZ139" s="170"/>
      <c r="DA139" s="170"/>
      <c r="DB139" s="166"/>
      <c r="DC139" s="166"/>
      <c r="DD139" s="166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3"/>
      <c r="DS139" s="167"/>
      <c r="DT139" s="167"/>
      <c r="DU139" s="167"/>
      <c r="DV139" s="168"/>
      <c r="DW139" s="168"/>
      <c r="DX139" s="74"/>
    </row>
    <row r="140" spans="75:128" ht="22.5" customHeight="1" x14ac:dyDescent="0.3">
      <c r="CF140" s="71"/>
      <c r="CG140" s="75"/>
      <c r="CH140" s="75"/>
      <c r="CI140" s="75"/>
      <c r="CJ140" s="75"/>
      <c r="CK140" s="147" t="s">
        <v>13</v>
      </c>
      <c r="CL140" s="147"/>
      <c r="CM140" s="76">
        <f t="shared" ref="CM140" si="374">CB138</f>
        <v>3</v>
      </c>
      <c r="CN140" s="77" t="s">
        <v>14</v>
      </c>
      <c r="CO140" s="148" t="str">
        <f t="shared" ref="CO140" si="375">CB139</f>
        <v>Pečky "A"</v>
      </c>
      <c r="CP140" s="148"/>
      <c r="CQ140" s="148"/>
      <c r="CR140" s="148"/>
      <c r="CS140" s="148"/>
      <c r="CT140" s="148"/>
      <c r="CU140" s="148"/>
      <c r="CV140" s="148"/>
      <c r="CW140" s="148"/>
      <c r="CX140" s="148"/>
      <c r="CY140" s="148"/>
      <c r="CZ140" s="148"/>
      <c r="DA140" s="148"/>
      <c r="DB140" s="75"/>
      <c r="DC140" s="75"/>
      <c r="DD140" s="75"/>
      <c r="DE140" s="75"/>
      <c r="DF140" s="75"/>
      <c r="DG140" s="147" t="s">
        <v>13</v>
      </c>
      <c r="DH140" s="147"/>
      <c r="DI140" s="76">
        <f t="shared" ref="DI140" si="376">CD138</f>
        <v>17</v>
      </c>
      <c r="DJ140" s="77" t="s">
        <v>14</v>
      </c>
      <c r="DK140" s="148" t="str">
        <f t="shared" ref="DK140" si="377">CD139</f>
        <v>Prokopa Velikého "B"</v>
      </c>
      <c r="DL140" s="148"/>
      <c r="DM140" s="148"/>
      <c r="DN140" s="148"/>
      <c r="DO140" s="148"/>
      <c r="DP140" s="148"/>
      <c r="DQ140" s="148"/>
      <c r="DR140" s="148"/>
      <c r="DS140" s="148"/>
      <c r="DT140" s="148"/>
      <c r="DU140" s="148"/>
      <c r="DV140" s="148"/>
      <c r="DW140" s="148"/>
      <c r="DX140" s="74"/>
    </row>
    <row r="141" spans="75:128" ht="22.5" customHeight="1" x14ac:dyDescent="0.3">
      <c r="CF141" s="71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  <c r="DA141" s="75"/>
      <c r="DB141" s="75"/>
      <c r="DC141" s="75"/>
      <c r="DD141" s="75"/>
      <c r="DE141" s="75"/>
      <c r="DF141" s="75"/>
      <c r="DG141" s="75"/>
      <c r="DH141" s="75"/>
      <c r="DI141" s="75"/>
      <c r="DJ141" s="75"/>
      <c r="DK141" s="75"/>
      <c r="DL141" s="75"/>
      <c r="DM141" s="75"/>
      <c r="DN141" s="75"/>
      <c r="DO141" s="75"/>
      <c r="DP141" s="75"/>
      <c r="DQ141" s="75"/>
      <c r="DR141" s="78"/>
      <c r="DS141" s="78"/>
      <c r="DT141" s="78"/>
      <c r="DU141" s="78"/>
      <c r="DV141" s="78"/>
      <c r="DW141" s="78"/>
      <c r="DX141" s="74"/>
    </row>
    <row r="142" spans="75:128" ht="22.5" customHeight="1" x14ac:dyDescent="0.4">
      <c r="CF142" s="71"/>
      <c r="CG142" s="79" t="s">
        <v>17</v>
      </c>
      <c r="CH142" s="49">
        <f t="shared" ref="CH142" si="378">CM140</f>
        <v>3</v>
      </c>
      <c r="CI142" s="80" t="s">
        <v>8</v>
      </c>
      <c r="CJ142" s="91">
        <v>1</v>
      </c>
      <c r="CK142" s="91">
        <v>2</v>
      </c>
      <c r="CL142" s="91">
        <v>3</v>
      </c>
      <c r="CM142" s="91">
        <v>4</v>
      </c>
      <c r="CN142" s="91">
        <v>5</v>
      </c>
      <c r="CO142" s="91">
        <v>6</v>
      </c>
      <c r="CP142" s="91">
        <v>7</v>
      </c>
      <c r="CQ142" s="91">
        <v>8</v>
      </c>
      <c r="CR142" s="91">
        <v>9</v>
      </c>
      <c r="CS142" s="91">
        <v>10</v>
      </c>
      <c r="CT142" s="91">
        <v>11</v>
      </c>
      <c r="CU142" s="91">
        <v>12</v>
      </c>
      <c r="CV142" s="91">
        <v>13</v>
      </c>
      <c r="CW142" s="91">
        <v>14</v>
      </c>
      <c r="CX142" s="91">
        <v>15</v>
      </c>
      <c r="CY142" s="91">
        <v>16</v>
      </c>
      <c r="CZ142" s="91">
        <v>17</v>
      </c>
      <c r="DA142" s="91">
        <v>18</v>
      </c>
      <c r="DB142" s="91">
        <v>19</v>
      </c>
      <c r="DC142" s="91">
        <v>20</v>
      </c>
      <c r="DD142" s="91">
        <v>21</v>
      </c>
      <c r="DE142" s="91">
        <v>22</v>
      </c>
      <c r="DF142" s="91">
        <v>23</v>
      </c>
      <c r="DG142" s="91">
        <v>24</v>
      </c>
      <c r="DH142" s="91">
        <v>25</v>
      </c>
      <c r="DI142" s="91">
        <v>26</v>
      </c>
      <c r="DJ142" s="91">
        <v>27</v>
      </c>
      <c r="DK142" s="91">
        <v>28</v>
      </c>
      <c r="DL142" s="91">
        <v>29</v>
      </c>
      <c r="DM142" s="91">
        <v>30</v>
      </c>
      <c r="DN142" s="91">
        <v>31</v>
      </c>
      <c r="DO142" s="91">
        <v>32</v>
      </c>
      <c r="DP142" s="91">
        <v>33</v>
      </c>
      <c r="DQ142" s="91">
        <v>34</v>
      </c>
      <c r="DR142" s="92">
        <v>35</v>
      </c>
      <c r="DS142" s="92">
        <v>36</v>
      </c>
      <c r="DT142" s="92">
        <v>37</v>
      </c>
      <c r="DU142" s="92">
        <v>38</v>
      </c>
      <c r="DV142" s="92">
        <v>39</v>
      </c>
      <c r="DW142" s="92">
        <v>40</v>
      </c>
      <c r="DX142" s="74"/>
    </row>
    <row r="143" spans="75:128" ht="22.5" customHeight="1" x14ac:dyDescent="0.3">
      <c r="CF143" s="71"/>
      <c r="CG143" s="81"/>
      <c r="CH143" s="82"/>
      <c r="CI143" s="83"/>
      <c r="CJ143" s="84"/>
      <c r="CK143" s="84"/>
      <c r="CL143" s="84"/>
      <c r="CM143" s="84"/>
      <c r="CN143" s="84"/>
      <c r="CO143" s="84"/>
      <c r="CP143" s="84"/>
      <c r="CQ143" s="84"/>
      <c r="CR143" s="84"/>
      <c r="CS143" s="84"/>
      <c r="CT143" s="84"/>
      <c r="CU143" s="84"/>
      <c r="CV143" s="84"/>
      <c r="CW143" s="84"/>
      <c r="CX143" s="84"/>
      <c r="CY143" s="84"/>
      <c r="CZ143" s="84"/>
      <c r="DA143" s="84"/>
      <c r="DB143" s="84"/>
      <c r="DC143" s="84"/>
      <c r="DD143" s="84"/>
      <c r="DE143" s="84"/>
      <c r="DF143" s="84"/>
      <c r="DG143" s="84"/>
      <c r="DH143" s="84"/>
      <c r="DI143" s="84"/>
      <c r="DJ143" s="84"/>
      <c r="DK143" s="84"/>
      <c r="DL143" s="84"/>
      <c r="DM143" s="84"/>
      <c r="DN143" s="84"/>
      <c r="DO143" s="84"/>
      <c r="DP143" s="84"/>
      <c r="DQ143" s="84"/>
      <c r="DR143" s="85"/>
      <c r="DS143" s="85"/>
      <c r="DT143" s="85"/>
      <c r="DU143" s="85"/>
      <c r="DV143" s="85"/>
      <c r="DW143" s="85"/>
      <c r="DX143" s="74"/>
    </row>
    <row r="144" spans="75:128" ht="22.5" customHeight="1" x14ac:dyDescent="0.4">
      <c r="CF144" s="71"/>
      <c r="CG144" s="86" t="s">
        <v>17</v>
      </c>
      <c r="CH144" s="48">
        <f t="shared" ref="CH144" si="379">DI140</f>
        <v>17</v>
      </c>
      <c r="CI144" s="87" t="s">
        <v>8</v>
      </c>
      <c r="CJ144" s="91">
        <v>1</v>
      </c>
      <c r="CK144" s="91">
        <v>2</v>
      </c>
      <c r="CL144" s="91">
        <v>3</v>
      </c>
      <c r="CM144" s="91">
        <v>4</v>
      </c>
      <c r="CN144" s="91">
        <v>5</v>
      </c>
      <c r="CO144" s="91">
        <v>6</v>
      </c>
      <c r="CP144" s="91">
        <v>7</v>
      </c>
      <c r="CQ144" s="91">
        <v>8</v>
      </c>
      <c r="CR144" s="91">
        <v>9</v>
      </c>
      <c r="CS144" s="91">
        <v>10</v>
      </c>
      <c r="CT144" s="91">
        <v>11</v>
      </c>
      <c r="CU144" s="91">
        <v>12</v>
      </c>
      <c r="CV144" s="91">
        <v>13</v>
      </c>
      <c r="CW144" s="91">
        <v>14</v>
      </c>
      <c r="CX144" s="91">
        <v>15</v>
      </c>
      <c r="CY144" s="91">
        <v>16</v>
      </c>
      <c r="CZ144" s="91">
        <v>17</v>
      </c>
      <c r="DA144" s="91">
        <v>18</v>
      </c>
      <c r="DB144" s="91">
        <v>19</v>
      </c>
      <c r="DC144" s="91">
        <v>20</v>
      </c>
      <c r="DD144" s="91">
        <v>21</v>
      </c>
      <c r="DE144" s="91">
        <v>22</v>
      </c>
      <c r="DF144" s="91">
        <v>23</v>
      </c>
      <c r="DG144" s="91">
        <v>24</v>
      </c>
      <c r="DH144" s="91">
        <v>25</v>
      </c>
      <c r="DI144" s="91">
        <v>26</v>
      </c>
      <c r="DJ144" s="91">
        <v>27</v>
      </c>
      <c r="DK144" s="91">
        <v>28</v>
      </c>
      <c r="DL144" s="91">
        <v>29</v>
      </c>
      <c r="DM144" s="91">
        <v>30</v>
      </c>
      <c r="DN144" s="91">
        <v>31</v>
      </c>
      <c r="DO144" s="91">
        <v>32</v>
      </c>
      <c r="DP144" s="91">
        <v>33</v>
      </c>
      <c r="DQ144" s="91">
        <v>34</v>
      </c>
      <c r="DR144" s="92">
        <v>35</v>
      </c>
      <c r="DS144" s="92">
        <v>36</v>
      </c>
      <c r="DT144" s="92">
        <v>37</v>
      </c>
      <c r="DU144" s="92">
        <v>38</v>
      </c>
      <c r="DV144" s="92">
        <v>39</v>
      </c>
      <c r="DW144" s="92">
        <v>40</v>
      </c>
      <c r="DX144" s="74"/>
    </row>
    <row r="145" spans="75:128" ht="22.5" customHeight="1" thickBot="1" x14ac:dyDescent="0.35">
      <c r="CF145" s="88"/>
      <c r="CG145" s="89"/>
      <c r="CH145" s="89"/>
      <c r="CI145" s="89"/>
      <c r="CJ145" s="89"/>
      <c r="CK145" s="89"/>
      <c r="CL145" s="89"/>
      <c r="CM145" s="89"/>
      <c r="CN145" s="89"/>
      <c r="CO145" s="89"/>
      <c r="CP145" s="89"/>
      <c r="CQ145" s="89"/>
      <c r="CR145" s="89"/>
      <c r="CS145" s="89"/>
      <c r="CT145" s="89"/>
      <c r="CU145" s="89"/>
      <c r="CV145" s="89"/>
      <c r="CW145" s="89"/>
      <c r="CX145" s="89"/>
      <c r="CY145" s="89"/>
      <c r="CZ145" s="89"/>
      <c r="DA145" s="89"/>
      <c r="DB145" s="89"/>
      <c r="DC145" s="89"/>
      <c r="DD145" s="89"/>
      <c r="DE145" s="89"/>
      <c r="DF145" s="89"/>
      <c r="DG145" s="89"/>
      <c r="DH145" s="89"/>
      <c r="DI145" s="89"/>
      <c r="DJ145" s="89"/>
      <c r="DK145" s="89"/>
      <c r="DL145" s="89"/>
      <c r="DM145" s="89"/>
      <c r="DN145" s="89"/>
      <c r="DO145" s="89"/>
      <c r="DP145" s="89"/>
      <c r="DQ145" s="89"/>
      <c r="DR145" s="89"/>
      <c r="DS145" s="89"/>
      <c r="DT145" s="89"/>
      <c r="DU145" s="89"/>
      <c r="DV145" s="89"/>
      <c r="DW145" s="89"/>
      <c r="DX145" s="90"/>
    </row>
    <row r="146" spans="75:128" ht="22.5" customHeight="1" thickTop="1" x14ac:dyDescent="0.35">
      <c r="CF146" s="163">
        <f t="shared" ref="CF146" si="380">BX147</f>
        <v>0.375</v>
      </c>
      <c r="CG146" s="164"/>
      <c r="CH146" s="68"/>
      <c r="CI146" s="68"/>
      <c r="CJ146" s="68"/>
      <c r="CK146" s="68"/>
      <c r="CL146" s="68"/>
      <c r="CM146" s="68"/>
      <c r="CN146" s="68"/>
      <c r="CO146" s="68"/>
      <c r="CP146" s="68"/>
      <c r="CQ146" s="68"/>
      <c r="CR146" s="68"/>
      <c r="CS146" s="68"/>
      <c r="CT146" s="68"/>
      <c r="CU146" s="68"/>
      <c r="CV146" s="68"/>
      <c r="CW146" s="68"/>
      <c r="CX146" s="68"/>
      <c r="CY146" s="68"/>
      <c r="CZ146" s="68"/>
      <c r="DA146" s="68"/>
      <c r="DB146" s="68"/>
      <c r="DC146" s="68"/>
      <c r="DD146" s="68"/>
      <c r="DE146" s="68"/>
      <c r="DF146" s="68"/>
      <c r="DG146" s="68"/>
      <c r="DH146" s="68"/>
      <c r="DI146" s="68"/>
      <c r="DJ146" s="68"/>
      <c r="DK146" s="68"/>
      <c r="DL146" s="68"/>
      <c r="DM146" s="68"/>
      <c r="DN146" s="68"/>
      <c r="DO146" s="68"/>
      <c r="DP146" s="68"/>
      <c r="DQ146" s="68"/>
      <c r="DR146" s="68"/>
      <c r="DS146" s="68"/>
      <c r="DT146" s="69"/>
      <c r="DU146" s="69" t="s">
        <v>31</v>
      </c>
      <c r="DV146" s="68"/>
      <c r="DW146" s="69" t="str">
        <f t="shared" ref="DW146" si="381">CA148</f>
        <v>B</v>
      </c>
      <c r="DX146" s="70"/>
    </row>
    <row r="147" spans="75:128" ht="22.5" customHeight="1" x14ac:dyDescent="0.3">
      <c r="BW147" t="str">
        <f t="shared" ref="BW147:CD148" si="382">E37</f>
        <v>1. KOLO</v>
      </c>
      <c r="BX147">
        <f t="shared" si="382"/>
        <v>0.375</v>
      </c>
      <c r="BY147">
        <f t="shared" si="382"/>
        <v>3</v>
      </c>
      <c r="BZ147" t="str">
        <f t="shared" si="382"/>
        <v>HŘIŠTĚ</v>
      </c>
      <c r="CA147" t="str">
        <f t="shared" si="382"/>
        <v>skupina</v>
      </c>
      <c r="CB147">
        <f t="shared" si="382"/>
        <v>6</v>
      </c>
      <c r="CC147" t="str">
        <f t="shared" si="382"/>
        <v>:</v>
      </c>
      <c r="CD147">
        <f t="shared" si="382"/>
        <v>11</v>
      </c>
      <c r="CF147" s="71"/>
      <c r="CG147" s="165" t="str">
        <f t="shared" ref="CG147" si="383">BW147</f>
        <v>1. KOLO</v>
      </c>
      <c r="CH147" s="165"/>
      <c r="CI147" s="165"/>
      <c r="CJ147" s="165"/>
      <c r="CK147" s="72"/>
      <c r="CL147" s="169"/>
      <c r="CM147" s="169"/>
      <c r="CN147" s="72"/>
      <c r="CO147" s="72"/>
      <c r="CP147" s="72"/>
      <c r="CQ147" s="72"/>
      <c r="CR147" s="72"/>
      <c r="CS147" s="72"/>
      <c r="CT147" s="72"/>
      <c r="CU147" s="72"/>
      <c r="CV147" s="72"/>
      <c r="CW147" s="170">
        <f t="shared" ref="CW147" si="384">BY147</f>
        <v>3</v>
      </c>
      <c r="CX147" s="170"/>
      <c r="CY147" s="170"/>
      <c r="CZ147" s="170"/>
      <c r="DA147" s="170"/>
      <c r="DB147" s="166" t="s">
        <v>9</v>
      </c>
      <c r="DC147" s="166"/>
      <c r="DD147" s="166"/>
      <c r="DE147" s="72"/>
      <c r="DF147" s="72"/>
      <c r="DG147" s="72"/>
      <c r="DH147" s="72"/>
      <c r="DI147" s="72"/>
      <c r="DJ147" s="72"/>
      <c r="DK147" s="72"/>
      <c r="DL147" s="72"/>
      <c r="DM147" s="72"/>
      <c r="DN147" s="72"/>
      <c r="DO147" s="72"/>
      <c r="DP147" s="72"/>
      <c r="DQ147" s="72"/>
      <c r="DR147" s="73"/>
      <c r="DS147" s="167" t="s">
        <v>10</v>
      </c>
      <c r="DT147" s="167"/>
      <c r="DU147" s="167"/>
      <c r="DV147" s="168">
        <f t="shared" ref="DV147" si="385">BZ148</f>
        <v>3</v>
      </c>
      <c r="DW147" s="168"/>
      <c r="DX147" s="74"/>
    </row>
    <row r="148" spans="75:128" ht="22.5" customHeight="1" x14ac:dyDescent="0.3">
      <c r="BW148">
        <f t="shared" si="382"/>
        <v>0</v>
      </c>
      <c r="BX148">
        <f t="shared" si="382"/>
        <v>0</v>
      </c>
      <c r="BY148" t="str">
        <f t="shared" si="382"/>
        <v>zápas</v>
      </c>
      <c r="BZ148">
        <f t="shared" si="382"/>
        <v>3</v>
      </c>
      <c r="CA148" t="str">
        <f t="shared" si="382"/>
        <v>B</v>
      </c>
      <c r="CB148" t="str">
        <f t="shared" si="382"/>
        <v>Kmochova "B"</v>
      </c>
      <c r="CC148">
        <f t="shared" si="382"/>
        <v>0</v>
      </c>
      <c r="CD148" t="str">
        <f t="shared" si="382"/>
        <v>V.Osek "A"</v>
      </c>
      <c r="CF148" s="71"/>
      <c r="CG148" s="165"/>
      <c r="CH148" s="165"/>
      <c r="CI148" s="165"/>
      <c r="CJ148" s="165"/>
      <c r="CK148" s="72"/>
      <c r="CL148" s="169"/>
      <c r="CM148" s="169"/>
      <c r="CN148" s="72"/>
      <c r="CO148" s="72"/>
      <c r="CP148" s="72"/>
      <c r="CQ148" s="72"/>
      <c r="CR148" s="72"/>
      <c r="CS148" s="72"/>
      <c r="CT148" s="72"/>
      <c r="CU148" s="72"/>
      <c r="CV148" s="72"/>
      <c r="CW148" s="170"/>
      <c r="CX148" s="170"/>
      <c r="CY148" s="170"/>
      <c r="CZ148" s="170"/>
      <c r="DA148" s="170"/>
      <c r="DB148" s="166"/>
      <c r="DC148" s="166"/>
      <c r="DD148" s="166"/>
      <c r="DE148" s="72"/>
      <c r="DF148" s="72"/>
      <c r="DG148" s="72"/>
      <c r="DH148" s="72"/>
      <c r="DI148" s="72"/>
      <c r="DJ148" s="72"/>
      <c r="DK148" s="72"/>
      <c r="DL148" s="72"/>
      <c r="DM148" s="72"/>
      <c r="DN148" s="72"/>
      <c r="DO148" s="72"/>
      <c r="DP148" s="72"/>
      <c r="DQ148" s="72"/>
      <c r="DR148" s="73"/>
      <c r="DS148" s="167"/>
      <c r="DT148" s="167"/>
      <c r="DU148" s="167"/>
      <c r="DV148" s="168"/>
      <c r="DW148" s="168"/>
      <c r="DX148" s="74"/>
    </row>
    <row r="149" spans="75:128" ht="22.5" customHeight="1" x14ac:dyDescent="0.3">
      <c r="CF149" s="71"/>
      <c r="CG149" s="75"/>
      <c r="CH149" s="75"/>
      <c r="CI149" s="75"/>
      <c r="CJ149" s="75"/>
      <c r="CK149" s="147" t="s">
        <v>13</v>
      </c>
      <c r="CL149" s="147"/>
      <c r="CM149" s="76">
        <f t="shared" ref="CM149" si="386">CB147</f>
        <v>6</v>
      </c>
      <c r="CN149" s="77" t="s">
        <v>14</v>
      </c>
      <c r="CO149" s="148" t="str">
        <f t="shared" ref="CO149" si="387">CB148</f>
        <v>Kmochova "B"</v>
      </c>
      <c r="CP149" s="148"/>
      <c r="CQ149" s="148"/>
      <c r="CR149" s="148"/>
      <c r="CS149" s="148"/>
      <c r="CT149" s="148"/>
      <c r="CU149" s="148"/>
      <c r="CV149" s="148"/>
      <c r="CW149" s="148"/>
      <c r="CX149" s="148"/>
      <c r="CY149" s="148"/>
      <c r="CZ149" s="148"/>
      <c r="DA149" s="148"/>
      <c r="DB149" s="75"/>
      <c r="DC149" s="75"/>
      <c r="DD149" s="75"/>
      <c r="DE149" s="75"/>
      <c r="DF149" s="75"/>
      <c r="DG149" s="147" t="s">
        <v>13</v>
      </c>
      <c r="DH149" s="147"/>
      <c r="DI149" s="76">
        <f t="shared" ref="DI149" si="388">CD147</f>
        <v>11</v>
      </c>
      <c r="DJ149" s="77" t="s">
        <v>14</v>
      </c>
      <c r="DK149" s="148" t="str">
        <f t="shared" ref="DK149" si="389">CD148</f>
        <v>V.Osek "A"</v>
      </c>
      <c r="DL149" s="148"/>
      <c r="DM149" s="148"/>
      <c r="DN149" s="148"/>
      <c r="DO149" s="148"/>
      <c r="DP149" s="148"/>
      <c r="DQ149" s="148"/>
      <c r="DR149" s="148"/>
      <c r="DS149" s="148"/>
      <c r="DT149" s="148"/>
      <c r="DU149" s="148"/>
      <c r="DV149" s="148"/>
      <c r="DW149" s="148"/>
      <c r="DX149" s="74"/>
    </row>
    <row r="150" spans="75:128" ht="22.5" customHeight="1" x14ac:dyDescent="0.3">
      <c r="CF150" s="71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  <c r="DA150" s="75"/>
      <c r="DB150" s="75"/>
      <c r="DC150" s="75"/>
      <c r="DD150" s="75"/>
      <c r="DE150" s="75"/>
      <c r="DF150" s="75"/>
      <c r="DG150" s="75"/>
      <c r="DH150" s="75"/>
      <c r="DI150" s="75"/>
      <c r="DJ150" s="75"/>
      <c r="DK150" s="75"/>
      <c r="DL150" s="75"/>
      <c r="DM150" s="75"/>
      <c r="DN150" s="75"/>
      <c r="DO150" s="75"/>
      <c r="DP150" s="75"/>
      <c r="DQ150" s="75"/>
      <c r="DR150" s="78"/>
      <c r="DS150" s="78"/>
      <c r="DT150" s="78"/>
      <c r="DU150" s="78"/>
      <c r="DV150" s="78"/>
      <c r="DW150" s="78"/>
      <c r="DX150" s="74"/>
    </row>
    <row r="151" spans="75:128" ht="22.5" customHeight="1" x14ac:dyDescent="0.4">
      <c r="CF151" s="71"/>
      <c r="CG151" s="79" t="s">
        <v>17</v>
      </c>
      <c r="CH151" s="49">
        <f t="shared" ref="CH151" si="390">CM149</f>
        <v>6</v>
      </c>
      <c r="CI151" s="80" t="s">
        <v>8</v>
      </c>
      <c r="CJ151" s="91">
        <v>1</v>
      </c>
      <c r="CK151" s="91">
        <v>2</v>
      </c>
      <c r="CL151" s="91">
        <v>3</v>
      </c>
      <c r="CM151" s="91">
        <v>4</v>
      </c>
      <c r="CN151" s="91">
        <v>5</v>
      </c>
      <c r="CO151" s="91">
        <v>6</v>
      </c>
      <c r="CP151" s="91">
        <v>7</v>
      </c>
      <c r="CQ151" s="91">
        <v>8</v>
      </c>
      <c r="CR151" s="91">
        <v>9</v>
      </c>
      <c r="CS151" s="91">
        <v>10</v>
      </c>
      <c r="CT151" s="91">
        <v>11</v>
      </c>
      <c r="CU151" s="91">
        <v>12</v>
      </c>
      <c r="CV151" s="91">
        <v>13</v>
      </c>
      <c r="CW151" s="91">
        <v>14</v>
      </c>
      <c r="CX151" s="91">
        <v>15</v>
      </c>
      <c r="CY151" s="91">
        <v>16</v>
      </c>
      <c r="CZ151" s="91">
        <v>17</v>
      </c>
      <c r="DA151" s="91">
        <v>18</v>
      </c>
      <c r="DB151" s="91">
        <v>19</v>
      </c>
      <c r="DC151" s="91">
        <v>20</v>
      </c>
      <c r="DD151" s="91">
        <v>21</v>
      </c>
      <c r="DE151" s="91">
        <v>22</v>
      </c>
      <c r="DF151" s="91">
        <v>23</v>
      </c>
      <c r="DG151" s="91">
        <v>24</v>
      </c>
      <c r="DH151" s="91">
        <v>25</v>
      </c>
      <c r="DI151" s="91">
        <v>26</v>
      </c>
      <c r="DJ151" s="91">
        <v>27</v>
      </c>
      <c r="DK151" s="91">
        <v>28</v>
      </c>
      <c r="DL151" s="91">
        <v>29</v>
      </c>
      <c r="DM151" s="91">
        <v>30</v>
      </c>
      <c r="DN151" s="91">
        <v>31</v>
      </c>
      <c r="DO151" s="91">
        <v>32</v>
      </c>
      <c r="DP151" s="91">
        <v>33</v>
      </c>
      <c r="DQ151" s="91">
        <v>34</v>
      </c>
      <c r="DR151" s="92">
        <v>35</v>
      </c>
      <c r="DS151" s="92">
        <v>36</v>
      </c>
      <c r="DT151" s="92">
        <v>37</v>
      </c>
      <c r="DU151" s="92">
        <v>38</v>
      </c>
      <c r="DV151" s="92">
        <v>39</v>
      </c>
      <c r="DW151" s="92">
        <v>40</v>
      </c>
      <c r="DX151" s="74"/>
    </row>
    <row r="152" spans="75:128" ht="22.5" customHeight="1" x14ac:dyDescent="0.3">
      <c r="CF152" s="71"/>
      <c r="CG152" s="81"/>
      <c r="CH152" s="82"/>
      <c r="CI152" s="83"/>
      <c r="CJ152" s="84"/>
      <c r="CK152" s="84"/>
      <c r="CL152" s="84"/>
      <c r="CM152" s="84"/>
      <c r="CN152" s="84"/>
      <c r="CO152" s="84"/>
      <c r="CP152" s="84"/>
      <c r="CQ152" s="84"/>
      <c r="CR152" s="84"/>
      <c r="CS152" s="84"/>
      <c r="CT152" s="84"/>
      <c r="CU152" s="84"/>
      <c r="CV152" s="84"/>
      <c r="CW152" s="84"/>
      <c r="CX152" s="84"/>
      <c r="CY152" s="84"/>
      <c r="CZ152" s="84"/>
      <c r="DA152" s="84"/>
      <c r="DB152" s="84"/>
      <c r="DC152" s="84"/>
      <c r="DD152" s="84"/>
      <c r="DE152" s="84"/>
      <c r="DF152" s="84"/>
      <c r="DG152" s="84"/>
      <c r="DH152" s="84"/>
      <c r="DI152" s="84"/>
      <c r="DJ152" s="84"/>
      <c r="DK152" s="84"/>
      <c r="DL152" s="84"/>
      <c r="DM152" s="84"/>
      <c r="DN152" s="84"/>
      <c r="DO152" s="84"/>
      <c r="DP152" s="84"/>
      <c r="DQ152" s="84"/>
      <c r="DR152" s="85"/>
      <c r="DS152" s="85"/>
      <c r="DT152" s="85"/>
      <c r="DU152" s="85"/>
      <c r="DV152" s="85"/>
      <c r="DW152" s="85"/>
      <c r="DX152" s="74"/>
    </row>
    <row r="153" spans="75:128" ht="22.5" customHeight="1" x14ac:dyDescent="0.4">
      <c r="CF153" s="71"/>
      <c r="CG153" s="86" t="s">
        <v>17</v>
      </c>
      <c r="CH153" s="48">
        <f t="shared" ref="CH153" si="391">DI149</f>
        <v>11</v>
      </c>
      <c r="CI153" s="87" t="s">
        <v>8</v>
      </c>
      <c r="CJ153" s="91">
        <v>1</v>
      </c>
      <c r="CK153" s="91">
        <v>2</v>
      </c>
      <c r="CL153" s="91">
        <v>3</v>
      </c>
      <c r="CM153" s="91">
        <v>4</v>
      </c>
      <c r="CN153" s="91">
        <v>5</v>
      </c>
      <c r="CO153" s="91">
        <v>6</v>
      </c>
      <c r="CP153" s="91">
        <v>7</v>
      </c>
      <c r="CQ153" s="91">
        <v>8</v>
      </c>
      <c r="CR153" s="91">
        <v>9</v>
      </c>
      <c r="CS153" s="91">
        <v>10</v>
      </c>
      <c r="CT153" s="91">
        <v>11</v>
      </c>
      <c r="CU153" s="91">
        <v>12</v>
      </c>
      <c r="CV153" s="91">
        <v>13</v>
      </c>
      <c r="CW153" s="91">
        <v>14</v>
      </c>
      <c r="CX153" s="91">
        <v>15</v>
      </c>
      <c r="CY153" s="91">
        <v>16</v>
      </c>
      <c r="CZ153" s="91">
        <v>17</v>
      </c>
      <c r="DA153" s="91">
        <v>18</v>
      </c>
      <c r="DB153" s="91">
        <v>19</v>
      </c>
      <c r="DC153" s="91">
        <v>20</v>
      </c>
      <c r="DD153" s="91">
        <v>21</v>
      </c>
      <c r="DE153" s="91">
        <v>22</v>
      </c>
      <c r="DF153" s="91">
        <v>23</v>
      </c>
      <c r="DG153" s="91">
        <v>24</v>
      </c>
      <c r="DH153" s="91">
        <v>25</v>
      </c>
      <c r="DI153" s="91">
        <v>26</v>
      </c>
      <c r="DJ153" s="91">
        <v>27</v>
      </c>
      <c r="DK153" s="91">
        <v>28</v>
      </c>
      <c r="DL153" s="91">
        <v>29</v>
      </c>
      <c r="DM153" s="91">
        <v>30</v>
      </c>
      <c r="DN153" s="91">
        <v>31</v>
      </c>
      <c r="DO153" s="91">
        <v>32</v>
      </c>
      <c r="DP153" s="91">
        <v>33</v>
      </c>
      <c r="DQ153" s="91">
        <v>34</v>
      </c>
      <c r="DR153" s="92">
        <v>35</v>
      </c>
      <c r="DS153" s="92">
        <v>36</v>
      </c>
      <c r="DT153" s="92">
        <v>37</v>
      </c>
      <c r="DU153" s="92">
        <v>38</v>
      </c>
      <c r="DV153" s="92">
        <v>39</v>
      </c>
      <c r="DW153" s="92">
        <v>40</v>
      </c>
      <c r="DX153" s="74"/>
    </row>
    <row r="154" spans="75:128" ht="22.5" customHeight="1" thickBot="1" x14ac:dyDescent="0.35">
      <c r="CF154" s="88"/>
      <c r="CG154" s="89"/>
      <c r="CH154" s="89"/>
      <c r="CI154" s="89"/>
      <c r="CJ154" s="89"/>
      <c r="CK154" s="89"/>
      <c r="CL154" s="89"/>
      <c r="CM154" s="89"/>
      <c r="CN154" s="89"/>
      <c r="CO154" s="89"/>
      <c r="CP154" s="89"/>
      <c r="CQ154" s="89"/>
      <c r="CR154" s="89"/>
      <c r="CS154" s="89"/>
      <c r="CT154" s="89"/>
      <c r="CU154" s="89"/>
      <c r="CV154" s="89"/>
      <c r="CW154" s="89"/>
      <c r="CX154" s="89"/>
      <c r="CY154" s="89"/>
      <c r="CZ154" s="89"/>
      <c r="DA154" s="89"/>
      <c r="DB154" s="89"/>
      <c r="DC154" s="89"/>
      <c r="DD154" s="89"/>
      <c r="DE154" s="89"/>
      <c r="DF154" s="89"/>
      <c r="DG154" s="89"/>
      <c r="DH154" s="89"/>
      <c r="DI154" s="89"/>
      <c r="DJ154" s="89"/>
      <c r="DK154" s="89"/>
      <c r="DL154" s="89"/>
      <c r="DM154" s="89"/>
      <c r="DN154" s="89"/>
      <c r="DO154" s="89"/>
      <c r="DP154" s="89"/>
      <c r="DQ154" s="89"/>
      <c r="DR154" s="89"/>
      <c r="DS154" s="89"/>
      <c r="DT154" s="89"/>
      <c r="DU154" s="89"/>
      <c r="DV154" s="89"/>
      <c r="DW154" s="89"/>
      <c r="DX154" s="90"/>
    </row>
    <row r="155" spans="75:128" ht="22.5" customHeight="1" thickTop="1" x14ac:dyDescent="0.35">
      <c r="CF155" s="163">
        <f t="shared" ref="CF155" si="392">BX156</f>
        <v>0.38333333333333336</v>
      </c>
      <c r="CG155" s="164"/>
      <c r="CH155" s="68"/>
      <c r="CI155" s="68"/>
      <c r="CJ155" s="68"/>
      <c r="CK155" s="68"/>
      <c r="CL155" s="68"/>
      <c r="CM155" s="68"/>
      <c r="CN155" s="68"/>
      <c r="CO155" s="68"/>
      <c r="CP155" s="68"/>
      <c r="CQ155" s="68"/>
      <c r="CR155" s="68"/>
      <c r="CS155" s="68"/>
      <c r="CT155" s="68"/>
      <c r="CU155" s="68"/>
      <c r="CV155" s="68"/>
      <c r="CW155" s="68"/>
      <c r="CX155" s="68"/>
      <c r="CY155" s="68"/>
      <c r="CZ155" s="68"/>
      <c r="DA155" s="68"/>
      <c r="DB155" s="68"/>
      <c r="DC155" s="68"/>
      <c r="DD155" s="68"/>
      <c r="DE155" s="68"/>
      <c r="DF155" s="68"/>
      <c r="DG155" s="68"/>
      <c r="DH155" s="68"/>
      <c r="DI155" s="68"/>
      <c r="DJ155" s="68"/>
      <c r="DK155" s="68"/>
      <c r="DL155" s="68"/>
      <c r="DM155" s="68"/>
      <c r="DN155" s="68"/>
      <c r="DO155" s="68"/>
      <c r="DP155" s="68"/>
      <c r="DQ155" s="68"/>
      <c r="DR155" s="68"/>
      <c r="DS155" s="68"/>
      <c r="DT155" s="69"/>
      <c r="DU155" s="69" t="s">
        <v>31</v>
      </c>
      <c r="DV155" s="68"/>
      <c r="DW155" s="69" t="str">
        <f t="shared" ref="DW155" si="393">CA157</f>
        <v>B</v>
      </c>
      <c r="DX155" s="70"/>
    </row>
    <row r="156" spans="75:128" ht="22.5" customHeight="1" x14ac:dyDescent="0.3">
      <c r="BW156" t="str">
        <f t="shared" ref="BW156:CD157" si="394">E39</f>
        <v>2. KOLO</v>
      </c>
      <c r="BX156">
        <f t="shared" si="394"/>
        <v>0.38333333333333336</v>
      </c>
      <c r="BY156">
        <f t="shared" si="394"/>
        <v>9</v>
      </c>
      <c r="BZ156" t="str">
        <f t="shared" si="394"/>
        <v>HŘIŠTĚ</v>
      </c>
      <c r="CA156" t="str">
        <f t="shared" si="394"/>
        <v>skupina</v>
      </c>
      <c r="CB156">
        <f t="shared" si="394"/>
        <v>6</v>
      </c>
      <c r="CC156" t="str">
        <f t="shared" si="394"/>
        <v>:</v>
      </c>
      <c r="CD156">
        <f t="shared" si="394"/>
        <v>7</v>
      </c>
      <c r="CF156" s="71"/>
      <c r="CG156" s="165" t="str">
        <f t="shared" ref="CG156" si="395">BW156</f>
        <v>2. KOLO</v>
      </c>
      <c r="CH156" s="165"/>
      <c r="CI156" s="165"/>
      <c r="CJ156" s="165"/>
      <c r="CK156" s="72"/>
      <c r="CL156" s="169"/>
      <c r="CM156" s="169"/>
      <c r="CN156" s="72"/>
      <c r="CO156" s="72"/>
      <c r="CP156" s="72"/>
      <c r="CQ156" s="72"/>
      <c r="CR156" s="72"/>
      <c r="CS156" s="72"/>
      <c r="CT156" s="72"/>
      <c r="CU156" s="72"/>
      <c r="CV156" s="72"/>
      <c r="CW156" s="170">
        <f t="shared" ref="CW156" si="396">BY156</f>
        <v>9</v>
      </c>
      <c r="CX156" s="170"/>
      <c r="CY156" s="170"/>
      <c r="CZ156" s="170"/>
      <c r="DA156" s="170"/>
      <c r="DB156" s="166" t="s">
        <v>9</v>
      </c>
      <c r="DC156" s="166"/>
      <c r="DD156" s="166"/>
      <c r="DE156" s="72"/>
      <c r="DF156" s="72"/>
      <c r="DG156" s="72"/>
      <c r="DH156" s="72"/>
      <c r="DI156" s="72"/>
      <c r="DJ156" s="72"/>
      <c r="DK156" s="72"/>
      <c r="DL156" s="72"/>
      <c r="DM156" s="72"/>
      <c r="DN156" s="72"/>
      <c r="DO156" s="72"/>
      <c r="DP156" s="72"/>
      <c r="DQ156" s="72"/>
      <c r="DR156" s="73"/>
      <c r="DS156" s="167" t="s">
        <v>10</v>
      </c>
      <c r="DT156" s="167"/>
      <c r="DU156" s="167"/>
      <c r="DV156" s="168">
        <f t="shared" ref="DV156" si="397">BZ157</f>
        <v>3</v>
      </c>
      <c r="DW156" s="168"/>
      <c r="DX156" s="74"/>
    </row>
    <row r="157" spans="75:128" ht="22.5" customHeight="1" x14ac:dyDescent="0.3">
      <c r="BW157">
        <f t="shared" si="394"/>
        <v>0</v>
      </c>
      <c r="BX157">
        <f t="shared" si="394"/>
        <v>0</v>
      </c>
      <c r="BY157" t="str">
        <f t="shared" si="394"/>
        <v>zápas</v>
      </c>
      <c r="BZ157">
        <f t="shared" si="394"/>
        <v>3</v>
      </c>
      <c r="CA157" t="str">
        <f t="shared" si="394"/>
        <v>B</v>
      </c>
      <c r="CB157" t="str">
        <f t="shared" si="394"/>
        <v>Kmochova "B"</v>
      </c>
      <c r="CC157">
        <f t="shared" si="394"/>
        <v>0</v>
      </c>
      <c r="CD157" t="str">
        <f t="shared" si="394"/>
        <v>Mnichovická "A"</v>
      </c>
      <c r="CF157" s="71"/>
      <c r="CG157" s="165"/>
      <c r="CH157" s="165"/>
      <c r="CI157" s="165"/>
      <c r="CJ157" s="165"/>
      <c r="CK157" s="72"/>
      <c r="CL157" s="169"/>
      <c r="CM157" s="169"/>
      <c r="CN157" s="72"/>
      <c r="CO157" s="72"/>
      <c r="CP157" s="72"/>
      <c r="CQ157" s="72"/>
      <c r="CR157" s="72"/>
      <c r="CS157" s="72"/>
      <c r="CT157" s="72"/>
      <c r="CU157" s="72"/>
      <c r="CV157" s="72"/>
      <c r="CW157" s="170"/>
      <c r="CX157" s="170"/>
      <c r="CY157" s="170"/>
      <c r="CZ157" s="170"/>
      <c r="DA157" s="170"/>
      <c r="DB157" s="166"/>
      <c r="DC157" s="166"/>
      <c r="DD157" s="166"/>
      <c r="DE157" s="72"/>
      <c r="DF157" s="72"/>
      <c r="DG157" s="72"/>
      <c r="DH157" s="72"/>
      <c r="DI157" s="72"/>
      <c r="DJ157" s="72"/>
      <c r="DK157" s="72"/>
      <c r="DL157" s="72"/>
      <c r="DM157" s="72"/>
      <c r="DN157" s="72"/>
      <c r="DO157" s="72"/>
      <c r="DP157" s="72"/>
      <c r="DQ157" s="72"/>
      <c r="DR157" s="73"/>
      <c r="DS157" s="167"/>
      <c r="DT157" s="167"/>
      <c r="DU157" s="167"/>
      <c r="DV157" s="168"/>
      <c r="DW157" s="168"/>
      <c r="DX157" s="74"/>
    </row>
    <row r="158" spans="75:128" ht="22.5" customHeight="1" x14ac:dyDescent="0.3">
      <c r="CF158" s="71"/>
      <c r="CG158" s="75"/>
      <c r="CH158" s="75"/>
      <c r="CI158" s="75"/>
      <c r="CJ158" s="75"/>
      <c r="CK158" s="147" t="s">
        <v>13</v>
      </c>
      <c r="CL158" s="147"/>
      <c r="CM158" s="76">
        <f t="shared" ref="CM158" si="398">CB156</f>
        <v>6</v>
      </c>
      <c r="CN158" s="77" t="s">
        <v>14</v>
      </c>
      <c r="CO158" s="148" t="str">
        <f t="shared" ref="CO158" si="399">CB157</f>
        <v>Kmochova "B"</v>
      </c>
      <c r="CP158" s="148"/>
      <c r="CQ158" s="148"/>
      <c r="CR158" s="148"/>
      <c r="CS158" s="148"/>
      <c r="CT158" s="148"/>
      <c r="CU158" s="148"/>
      <c r="CV158" s="148"/>
      <c r="CW158" s="148"/>
      <c r="CX158" s="148"/>
      <c r="CY158" s="148"/>
      <c r="CZ158" s="148"/>
      <c r="DA158" s="148"/>
      <c r="DB158" s="75"/>
      <c r="DC158" s="75"/>
      <c r="DD158" s="75"/>
      <c r="DE158" s="75"/>
      <c r="DF158" s="75"/>
      <c r="DG158" s="147" t="s">
        <v>13</v>
      </c>
      <c r="DH158" s="147"/>
      <c r="DI158" s="76">
        <f t="shared" ref="DI158" si="400">CD156</f>
        <v>7</v>
      </c>
      <c r="DJ158" s="77" t="s">
        <v>14</v>
      </c>
      <c r="DK158" s="148" t="str">
        <f t="shared" ref="DK158" si="401">CD157</f>
        <v>Mnichovická "A"</v>
      </c>
      <c r="DL158" s="148"/>
      <c r="DM158" s="148"/>
      <c r="DN158" s="148"/>
      <c r="DO158" s="148"/>
      <c r="DP158" s="148"/>
      <c r="DQ158" s="148"/>
      <c r="DR158" s="148"/>
      <c r="DS158" s="148"/>
      <c r="DT158" s="148"/>
      <c r="DU158" s="148"/>
      <c r="DV158" s="148"/>
      <c r="DW158" s="148"/>
      <c r="DX158" s="74"/>
    </row>
    <row r="159" spans="75:128" ht="22.5" customHeight="1" x14ac:dyDescent="0.3">
      <c r="CF159" s="71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  <c r="DA159" s="75"/>
      <c r="DB159" s="75"/>
      <c r="DC159" s="75"/>
      <c r="DD159" s="75"/>
      <c r="DE159" s="75"/>
      <c r="DF159" s="75"/>
      <c r="DG159" s="75"/>
      <c r="DH159" s="75"/>
      <c r="DI159" s="75"/>
      <c r="DJ159" s="75"/>
      <c r="DK159" s="75"/>
      <c r="DL159" s="75"/>
      <c r="DM159" s="75"/>
      <c r="DN159" s="75"/>
      <c r="DO159" s="75"/>
      <c r="DP159" s="75"/>
      <c r="DQ159" s="75"/>
      <c r="DR159" s="78"/>
      <c r="DS159" s="78"/>
      <c r="DT159" s="78"/>
      <c r="DU159" s="78"/>
      <c r="DV159" s="78"/>
      <c r="DW159" s="78"/>
      <c r="DX159" s="74"/>
    </row>
    <row r="160" spans="75:128" ht="22.5" customHeight="1" x14ac:dyDescent="0.4">
      <c r="CF160" s="71"/>
      <c r="CG160" s="79" t="s">
        <v>17</v>
      </c>
      <c r="CH160" s="49">
        <f t="shared" ref="CH160" si="402">CM158</f>
        <v>6</v>
      </c>
      <c r="CI160" s="80" t="s">
        <v>8</v>
      </c>
      <c r="CJ160" s="91">
        <v>1</v>
      </c>
      <c r="CK160" s="91">
        <v>2</v>
      </c>
      <c r="CL160" s="91">
        <v>3</v>
      </c>
      <c r="CM160" s="91">
        <v>4</v>
      </c>
      <c r="CN160" s="91">
        <v>5</v>
      </c>
      <c r="CO160" s="91">
        <v>6</v>
      </c>
      <c r="CP160" s="91">
        <v>7</v>
      </c>
      <c r="CQ160" s="91">
        <v>8</v>
      </c>
      <c r="CR160" s="91">
        <v>9</v>
      </c>
      <c r="CS160" s="91">
        <v>10</v>
      </c>
      <c r="CT160" s="91">
        <v>11</v>
      </c>
      <c r="CU160" s="91">
        <v>12</v>
      </c>
      <c r="CV160" s="91">
        <v>13</v>
      </c>
      <c r="CW160" s="91">
        <v>14</v>
      </c>
      <c r="CX160" s="91">
        <v>15</v>
      </c>
      <c r="CY160" s="91">
        <v>16</v>
      </c>
      <c r="CZ160" s="91">
        <v>17</v>
      </c>
      <c r="DA160" s="91">
        <v>18</v>
      </c>
      <c r="DB160" s="91">
        <v>19</v>
      </c>
      <c r="DC160" s="91">
        <v>20</v>
      </c>
      <c r="DD160" s="91">
        <v>21</v>
      </c>
      <c r="DE160" s="91">
        <v>22</v>
      </c>
      <c r="DF160" s="91">
        <v>23</v>
      </c>
      <c r="DG160" s="91">
        <v>24</v>
      </c>
      <c r="DH160" s="91">
        <v>25</v>
      </c>
      <c r="DI160" s="91">
        <v>26</v>
      </c>
      <c r="DJ160" s="91">
        <v>27</v>
      </c>
      <c r="DK160" s="91">
        <v>28</v>
      </c>
      <c r="DL160" s="91">
        <v>29</v>
      </c>
      <c r="DM160" s="91">
        <v>30</v>
      </c>
      <c r="DN160" s="91">
        <v>31</v>
      </c>
      <c r="DO160" s="91">
        <v>32</v>
      </c>
      <c r="DP160" s="91">
        <v>33</v>
      </c>
      <c r="DQ160" s="91">
        <v>34</v>
      </c>
      <c r="DR160" s="92">
        <v>35</v>
      </c>
      <c r="DS160" s="92">
        <v>36</v>
      </c>
      <c r="DT160" s="92">
        <v>37</v>
      </c>
      <c r="DU160" s="92">
        <v>38</v>
      </c>
      <c r="DV160" s="92">
        <v>39</v>
      </c>
      <c r="DW160" s="92">
        <v>40</v>
      </c>
      <c r="DX160" s="74"/>
    </row>
    <row r="161" spans="75:128" ht="22.5" customHeight="1" x14ac:dyDescent="0.3">
      <c r="CF161" s="71"/>
      <c r="CG161" s="81"/>
      <c r="CH161" s="82"/>
      <c r="CI161" s="83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  <c r="DD161" s="84"/>
      <c r="DE161" s="84"/>
      <c r="DF161" s="84"/>
      <c r="DG161" s="84"/>
      <c r="DH161" s="84"/>
      <c r="DI161" s="84"/>
      <c r="DJ161" s="84"/>
      <c r="DK161" s="84"/>
      <c r="DL161" s="84"/>
      <c r="DM161" s="84"/>
      <c r="DN161" s="84"/>
      <c r="DO161" s="84"/>
      <c r="DP161" s="84"/>
      <c r="DQ161" s="84"/>
      <c r="DR161" s="85"/>
      <c r="DS161" s="85"/>
      <c r="DT161" s="85"/>
      <c r="DU161" s="85"/>
      <c r="DV161" s="85"/>
      <c r="DW161" s="85"/>
      <c r="DX161" s="74"/>
    </row>
    <row r="162" spans="75:128" ht="22.5" customHeight="1" x14ac:dyDescent="0.4">
      <c r="CF162" s="71"/>
      <c r="CG162" s="86" t="s">
        <v>17</v>
      </c>
      <c r="CH162" s="48">
        <f t="shared" ref="CH162" si="403">DI158</f>
        <v>7</v>
      </c>
      <c r="CI162" s="87" t="s">
        <v>8</v>
      </c>
      <c r="CJ162" s="91">
        <v>1</v>
      </c>
      <c r="CK162" s="91">
        <v>2</v>
      </c>
      <c r="CL162" s="91">
        <v>3</v>
      </c>
      <c r="CM162" s="91">
        <v>4</v>
      </c>
      <c r="CN162" s="91">
        <v>5</v>
      </c>
      <c r="CO162" s="91">
        <v>6</v>
      </c>
      <c r="CP162" s="91">
        <v>7</v>
      </c>
      <c r="CQ162" s="91">
        <v>8</v>
      </c>
      <c r="CR162" s="91">
        <v>9</v>
      </c>
      <c r="CS162" s="91">
        <v>10</v>
      </c>
      <c r="CT162" s="91">
        <v>11</v>
      </c>
      <c r="CU162" s="91">
        <v>12</v>
      </c>
      <c r="CV162" s="91">
        <v>13</v>
      </c>
      <c r="CW162" s="91">
        <v>14</v>
      </c>
      <c r="CX162" s="91">
        <v>15</v>
      </c>
      <c r="CY162" s="91">
        <v>16</v>
      </c>
      <c r="CZ162" s="91">
        <v>17</v>
      </c>
      <c r="DA162" s="91">
        <v>18</v>
      </c>
      <c r="DB162" s="91">
        <v>19</v>
      </c>
      <c r="DC162" s="91">
        <v>20</v>
      </c>
      <c r="DD162" s="91">
        <v>21</v>
      </c>
      <c r="DE162" s="91">
        <v>22</v>
      </c>
      <c r="DF162" s="91">
        <v>23</v>
      </c>
      <c r="DG162" s="91">
        <v>24</v>
      </c>
      <c r="DH162" s="91">
        <v>25</v>
      </c>
      <c r="DI162" s="91">
        <v>26</v>
      </c>
      <c r="DJ162" s="91">
        <v>27</v>
      </c>
      <c r="DK162" s="91">
        <v>28</v>
      </c>
      <c r="DL162" s="91">
        <v>29</v>
      </c>
      <c r="DM162" s="91">
        <v>30</v>
      </c>
      <c r="DN162" s="91">
        <v>31</v>
      </c>
      <c r="DO162" s="91">
        <v>32</v>
      </c>
      <c r="DP162" s="91">
        <v>33</v>
      </c>
      <c r="DQ162" s="91">
        <v>34</v>
      </c>
      <c r="DR162" s="92">
        <v>35</v>
      </c>
      <c r="DS162" s="92">
        <v>36</v>
      </c>
      <c r="DT162" s="92">
        <v>37</v>
      </c>
      <c r="DU162" s="92">
        <v>38</v>
      </c>
      <c r="DV162" s="92">
        <v>39</v>
      </c>
      <c r="DW162" s="92">
        <v>40</v>
      </c>
      <c r="DX162" s="74"/>
    </row>
    <row r="163" spans="75:128" ht="22.5" customHeight="1" thickBot="1" x14ac:dyDescent="0.35">
      <c r="CF163" s="88"/>
      <c r="CG163" s="89"/>
      <c r="CH163" s="89"/>
      <c r="CI163" s="89"/>
      <c r="CJ163" s="89"/>
      <c r="CK163" s="89"/>
      <c r="CL163" s="89"/>
      <c r="CM163" s="89"/>
      <c r="CN163" s="89"/>
      <c r="CO163" s="89"/>
      <c r="CP163" s="89"/>
      <c r="CQ163" s="89"/>
      <c r="CR163" s="89"/>
      <c r="CS163" s="89"/>
      <c r="CT163" s="89"/>
      <c r="CU163" s="89"/>
      <c r="CV163" s="89"/>
      <c r="CW163" s="89"/>
      <c r="CX163" s="89"/>
      <c r="CY163" s="89"/>
      <c r="CZ163" s="89"/>
      <c r="DA163" s="89"/>
      <c r="DB163" s="89"/>
      <c r="DC163" s="89"/>
      <c r="DD163" s="89"/>
      <c r="DE163" s="89"/>
      <c r="DF163" s="89"/>
      <c r="DG163" s="89"/>
      <c r="DH163" s="89"/>
      <c r="DI163" s="89"/>
      <c r="DJ163" s="89"/>
      <c r="DK163" s="89"/>
      <c r="DL163" s="89"/>
      <c r="DM163" s="89"/>
      <c r="DN163" s="89"/>
      <c r="DO163" s="89"/>
      <c r="DP163" s="89"/>
      <c r="DQ163" s="89"/>
      <c r="DR163" s="89"/>
      <c r="DS163" s="89"/>
      <c r="DT163" s="89"/>
      <c r="DU163" s="89"/>
      <c r="DV163" s="89"/>
      <c r="DW163" s="89"/>
      <c r="DX163" s="90"/>
    </row>
    <row r="164" spans="75:128" ht="22.5" customHeight="1" thickTop="1" x14ac:dyDescent="0.35">
      <c r="CF164" s="163">
        <f t="shared" ref="CF164" si="404">BX165</f>
        <v>0.39166666666666672</v>
      </c>
      <c r="CG164" s="164"/>
      <c r="CH164" s="68"/>
      <c r="CI164" s="68"/>
      <c r="CJ164" s="68"/>
      <c r="CK164" s="68"/>
      <c r="CL164" s="68"/>
      <c r="CM164" s="68"/>
      <c r="CN164" s="68"/>
      <c r="CO164" s="68"/>
      <c r="CP164" s="68"/>
      <c r="CQ164" s="68"/>
      <c r="CR164" s="68"/>
      <c r="CS164" s="68"/>
      <c r="CT164" s="68"/>
      <c r="CU164" s="68"/>
      <c r="CV164" s="68"/>
      <c r="CW164" s="68"/>
      <c r="CX164" s="68"/>
      <c r="CY164" s="68"/>
      <c r="CZ164" s="68"/>
      <c r="DA164" s="68"/>
      <c r="DB164" s="68"/>
      <c r="DC164" s="68"/>
      <c r="DD164" s="68"/>
      <c r="DE164" s="68"/>
      <c r="DF164" s="68"/>
      <c r="DG164" s="68"/>
      <c r="DH164" s="68"/>
      <c r="DI164" s="68"/>
      <c r="DJ164" s="68"/>
      <c r="DK164" s="68"/>
      <c r="DL164" s="68"/>
      <c r="DM164" s="68"/>
      <c r="DN164" s="68"/>
      <c r="DO164" s="68"/>
      <c r="DP164" s="68"/>
      <c r="DQ164" s="68"/>
      <c r="DR164" s="68"/>
      <c r="DS164" s="68"/>
      <c r="DT164" s="69"/>
      <c r="DU164" s="69" t="s">
        <v>31</v>
      </c>
      <c r="DV164" s="68"/>
      <c r="DW164" s="69" t="str">
        <f t="shared" ref="DW164" si="405">CA166</f>
        <v>A</v>
      </c>
      <c r="DX164" s="70"/>
    </row>
    <row r="165" spans="75:128" ht="22.5" customHeight="1" x14ac:dyDescent="0.3">
      <c r="BW165" t="str">
        <f t="shared" ref="BW165:CD166" si="406">E41</f>
        <v>3. KOLO</v>
      </c>
      <c r="BX165">
        <f t="shared" si="406"/>
        <v>0.39166666666666672</v>
      </c>
      <c r="BY165">
        <f t="shared" si="406"/>
        <v>15</v>
      </c>
      <c r="BZ165" t="str">
        <f t="shared" si="406"/>
        <v>HŘIŠTĚ</v>
      </c>
      <c r="CA165" t="str">
        <f t="shared" si="406"/>
        <v>skupina</v>
      </c>
      <c r="CB165">
        <f t="shared" si="406"/>
        <v>5</v>
      </c>
      <c r="CC165" t="str">
        <f t="shared" si="406"/>
        <v>:</v>
      </c>
      <c r="CD165">
        <f t="shared" si="406"/>
        <v>12</v>
      </c>
      <c r="CF165" s="71"/>
      <c r="CG165" s="165" t="str">
        <f t="shared" ref="CG165" si="407">BW165</f>
        <v>3. KOLO</v>
      </c>
      <c r="CH165" s="165"/>
      <c r="CI165" s="165"/>
      <c r="CJ165" s="165"/>
      <c r="CK165" s="72"/>
      <c r="CL165" s="169"/>
      <c r="CM165" s="169"/>
      <c r="CN165" s="72"/>
      <c r="CO165" s="72"/>
      <c r="CP165" s="72"/>
      <c r="CQ165" s="72"/>
      <c r="CR165" s="72"/>
      <c r="CS165" s="72"/>
      <c r="CT165" s="72"/>
      <c r="CU165" s="72"/>
      <c r="CV165" s="72"/>
      <c r="CW165" s="170">
        <f t="shared" ref="CW165" si="408">BY165</f>
        <v>15</v>
      </c>
      <c r="CX165" s="170"/>
      <c r="CY165" s="170"/>
      <c r="CZ165" s="170"/>
      <c r="DA165" s="170"/>
      <c r="DB165" s="166" t="s">
        <v>9</v>
      </c>
      <c r="DC165" s="166"/>
      <c r="DD165" s="166"/>
      <c r="DE165" s="72"/>
      <c r="DF165" s="72"/>
      <c r="DG165" s="72"/>
      <c r="DH165" s="72"/>
      <c r="DI165" s="72"/>
      <c r="DJ165" s="72"/>
      <c r="DK165" s="72"/>
      <c r="DL165" s="72"/>
      <c r="DM165" s="72"/>
      <c r="DN165" s="72"/>
      <c r="DO165" s="72"/>
      <c r="DP165" s="72"/>
      <c r="DQ165" s="72"/>
      <c r="DR165" s="73"/>
      <c r="DS165" s="167" t="s">
        <v>10</v>
      </c>
      <c r="DT165" s="167"/>
      <c r="DU165" s="167"/>
      <c r="DV165" s="168">
        <f t="shared" ref="DV165" si="409">BZ166</f>
        <v>3</v>
      </c>
      <c r="DW165" s="168"/>
      <c r="DX165" s="74"/>
    </row>
    <row r="166" spans="75:128" ht="22.5" customHeight="1" x14ac:dyDescent="0.3">
      <c r="BW166">
        <f t="shared" si="406"/>
        <v>0</v>
      </c>
      <c r="BX166">
        <f t="shared" si="406"/>
        <v>0</v>
      </c>
      <c r="BY166" t="str">
        <f t="shared" si="406"/>
        <v>zápas</v>
      </c>
      <c r="BZ166">
        <f t="shared" si="406"/>
        <v>3</v>
      </c>
      <c r="CA166" t="str">
        <f t="shared" si="406"/>
        <v>A</v>
      </c>
      <c r="CB166" t="str">
        <f t="shared" si="406"/>
        <v>Lipanská "A"</v>
      </c>
      <c r="CC166">
        <f t="shared" si="406"/>
        <v>0</v>
      </c>
      <c r="CD166" t="str">
        <f t="shared" si="406"/>
        <v>Pečky "B"</v>
      </c>
      <c r="CF166" s="71"/>
      <c r="CG166" s="165"/>
      <c r="CH166" s="165"/>
      <c r="CI166" s="165"/>
      <c r="CJ166" s="165"/>
      <c r="CK166" s="72"/>
      <c r="CL166" s="169"/>
      <c r="CM166" s="169"/>
      <c r="CN166" s="72"/>
      <c r="CO166" s="72"/>
      <c r="CP166" s="72"/>
      <c r="CQ166" s="72"/>
      <c r="CR166" s="72"/>
      <c r="CS166" s="72"/>
      <c r="CT166" s="72"/>
      <c r="CU166" s="72"/>
      <c r="CV166" s="72"/>
      <c r="CW166" s="170"/>
      <c r="CX166" s="170"/>
      <c r="CY166" s="170"/>
      <c r="CZ166" s="170"/>
      <c r="DA166" s="170"/>
      <c r="DB166" s="166"/>
      <c r="DC166" s="166"/>
      <c r="DD166" s="166"/>
      <c r="DE166" s="72"/>
      <c r="DF166" s="72"/>
      <c r="DG166" s="72"/>
      <c r="DH166" s="72"/>
      <c r="DI166" s="72"/>
      <c r="DJ166" s="72"/>
      <c r="DK166" s="72"/>
      <c r="DL166" s="72"/>
      <c r="DM166" s="72"/>
      <c r="DN166" s="72"/>
      <c r="DO166" s="72"/>
      <c r="DP166" s="72"/>
      <c r="DQ166" s="72"/>
      <c r="DR166" s="73"/>
      <c r="DS166" s="167"/>
      <c r="DT166" s="167"/>
      <c r="DU166" s="167"/>
      <c r="DV166" s="168"/>
      <c r="DW166" s="168"/>
      <c r="DX166" s="74"/>
    </row>
    <row r="167" spans="75:128" ht="22.5" customHeight="1" x14ac:dyDescent="0.3">
      <c r="CF167" s="71"/>
      <c r="CG167" s="75"/>
      <c r="CH167" s="75"/>
      <c r="CI167" s="75"/>
      <c r="CJ167" s="75"/>
      <c r="CK167" s="147" t="s">
        <v>13</v>
      </c>
      <c r="CL167" s="147"/>
      <c r="CM167" s="76">
        <f t="shared" ref="CM167" si="410">CB165</f>
        <v>5</v>
      </c>
      <c r="CN167" s="77" t="s">
        <v>14</v>
      </c>
      <c r="CO167" s="148" t="str">
        <f t="shared" ref="CO167" si="411">CB166</f>
        <v>Lipanská "A"</v>
      </c>
      <c r="CP167" s="148"/>
      <c r="CQ167" s="148"/>
      <c r="CR167" s="148"/>
      <c r="CS167" s="148"/>
      <c r="CT167" s="148"/>
      <c r="CU167" s="148"/>
      <c r="CV167" s="148"/>
      <c r="CW167" s="148"/>
      <c r="CX167" s="148"/>
      <c r="CY167" s="148"/>
      <c r="CZ167" s="148"/>
      <c r="DA167" s="148"/>
      <c r="DB167" s="75"/>
      <c r="DC167" s="75"/>
      <c r="DD167" s="75"/>
      <c r="DE167" s="75"/>
      <c r="DF167" s="75"/>
      <c r="DG167" s="147" t="s">
        <v>13</v>
      </c>
      <c r="DH167" s="147"/>
      <c r="DI167" s="76">
        <f t="shared" ref="DI167" si="412">CD165</f>
        <v>12</v>
      </c>
      <c r="DJ167" s="77" t="s">
        <v>14</v>
      </c>
      <c r="DK167" s="148" t="str">
        <f t="shared" ref="DK167" si="413">CD166</f>
        <v>Pečky "B"</v>
      </c>
      <c r="DL167" s="148"/>
      <c r="DM167" s="148"/>
      <c r="DN167" s="148"/>
      <c r="DO167" s="148"/>
      <c r="DP167" s="148"/>
      <c r="DQ167" s="148"/>
      <c r="DR167" s="148"/>
      <c r="DS167" s="148"/>
      <c r="DT167" s="148"/>
      <c r="DU167" s="148"/>
      <c r="DV167" s="148"/>
      <c r="DW167" s="148"/>
      <c r="DX167" s="74"/>
    </row>
    <row r="168" spans="75:128" ht="22.5" customHeight="1" x14ac:dyDescent="0.3">
      <c r="CF168" s="71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  <c r="DA168" s="75"/>
      <c r="DB168" s="75"/>
      <c r="DC168" s="75"/>
      <c r="DD168" s="75"/>
      <c r="DE168" s="75"/>
      <c r="DF168" s="75"/>
      <c r="DG168" s="75"/>
      <c r="DH168" s="75"/>
      <c r="DI168" s="75"/>
      <c r="DJ168" s="75"/>
      <c r="DK168" s="75"/>
      <c r="DL168" s="75"/>
      <c r="DM168" s="75"/>
      <c r="DN168" s="75"/>
      <c r="DO168" s="75"/>
      <c r="DP168" s="75"/>
      <c r="DQ168" s="75"/>
      <c r="DR168" s="78"/>
      <c r="DS168" s="78"/>
      <c r="DT168" s="78"/>
      <c r="DU168" s="78"/>
      <c r="DV168" s="78"/>
      <c r="DW168" s="78"/>
      <c r="DX168" s="74"/>
    </row>
    <row r="169" spans="75:128" ht="22.5" customHeight="1" x14ac:dyDescent="0.4">
      <c r="CF169" s="71"/>
      <c r="CG169" s="79" t="s">
        <v>17</v>
      </c>
      <c r="CH169" s="49">
        <f t="shared" ref="CH169" si="414">CM167</f>
        <v>5</v>
      </c>
      <c r="CI169" s="80" t="s">
        <v>8</v>
      </c>
      <c r="CJ169" s="91">
        <v>1</v>
      </c>
      <c r="CK169" s="91">
        <v>2</v>
      </c>
      <c r="CL169" s="91">
        <v>3</v>
      </c>
      <c r="CM169" s="91">
        <v>4</v>
      </c>
      <c r="CN169" s="91">
        <v>5</v>
      </c>
      <c r="CO169" s="91">
        <v>6</v>
      </c>
      <c r="CP169" s="91">
        <v>7</v>
      </c>
      <c r="CQ169" s="91">
        <v>8</v>
      </c>
      <c r="CR169" s="91">
        <v>9</v>
      </c>
      <c r="CS169" s="91">
        <v>10</v>
      </c>
      <c r="CT169" s="91">
        <v>11</v>
      </c>
      <c r="CU169" s="91">
        <v>12</v>
      </c>
      <c r="CV169" s="91">
        <v>13</v>
      </c>
      <c r="CW169" s="91">
        <v>14</v>
      </c>
      <c r="CX169" s="91">
        <v>15</v>
      </c>
      <c r="CY169" s="91">
        <v>16</v>
      </c>
      <c r="CZ169" s="91">
        <v>17</v>
      </c>
      <c r="DA169" s="91">
        <v>18</v>
      </c>
      <c r="DB169" s="91">
        <v>19</v>
      </c>
      <c r="DC169" s="91">
        <v>20</v>
      </c>
      <c r="DD169" s="91">
        <v>21</v>
      </c>
      <c r="DE169" s="91">
        <v>22</v>
      </c>
      <c r="DF169" s="91">
        <v>23</v>
      </c>
      <c r="DG169" s="91">
        <v>24</v>
      </c>
      <c r="DH169" s="91">
        <v>25</v>
      </c>
      <c r="DI169" s="91">
        <v>26</v>
      </c>
      <c r="DJ169" s="91">
        <v>27</v>
      </c>
      <c r="DK169" s="91">
        <v>28</v>
      </c>
      <c r="DL169" s="91">
        <v>29</v>
      </c>
      <c r="DM169" s="91">
        <v>30</v>
      </c>
      <c r="DN169" s="91">
        <v>31</v>
      </c>
      <c r="DO169" s="91">
        <v>32</v>
      </c>
      <c r="DP169" s="91">
        <v>33</v>
      </c>
      <c r="DQ169" s="91">
        <v>34</v>
      </c>
      <c r="DR169" s="92">
        <v>35</v>
      </c>
      <c r="DS169" s="92">
        <v>36</v>
      </c>
      <c r="DT169" s="92">
        <v>37</v>
      </c>
      <c r="DU169" s="92">
        <v>38</v>
      </c>
      <c r="DV169" s="92">
        <v>39</v>
      </c>
      <c r="DW169" s="92">
        <v>40</v>
      </c>
      <c r="DX169" s="74"/>
    </row>
    <row r="170" spans="75:128" ht="22.5" customHeight="1" x14ac:dyDescent="0.3">
      <c r="CF170" s="71"/>
      <c r="CG170" s="81"/>
      <c r="CH170" s="82"/>
      <c r="CI170" s="83"/>
      <c r="CJ170" s="84"/>
      <c r="CK170" s="84"/>
      <c r="CL170" s="84"/>
      <c r="CM170" s="84"/>
      <c r="CN170" s="84"/>
      <c r="CO170" s="84"/>
      <c r="CP170" s="84"/>
      <c r="CQ170" s="84"/>
      <c r="CR170" s="84"/>
      <c r="CS170" s="84"/>
      <c r="CT170" s="84"/>
      <c r="CU170" s="84"/>
      <c r="CV170" s="84"/>
      <c r="CW170" s="84"/>
      <c r="CX170" s="84"/>
      <c r="CY170" s="84"/>
      <c r="CZ170" s="84"/>
      <c r="DA170" s="84"/>
      <c r="DB170" s="84"/>
      <c r="DC170" s="84"/>
      <c r="DD170" s="84"/>
      <c r="DE170" s="84"/>
      <c r="DF170" s="84"/>
      <c r="DG170" s="84"/>
      <c r="DH170" s="84"/>
      <c r="DI170" s="84"/>
      <c r="DJ170" s="84"/>
      <c r="DK170" s="84"/>
      <c r="DL170" s="84"/>
      <c r="DM170" s="84"/>
      <c r="DN170" s="84"/>
      <c r="DO170" s="84"/>
      <c r="DP170" s="84"/>
      <c r="DQ170" s="84"/>
      <c r="DR170" s="85"/>
      <c r="DS170" s="85"/>
      <c r="DT170" s="85"/>
      <c r="DU170" s="85"/>
      <c r="DV170" s="85"/>
      <c r="DW170" s="85"/>
      <c r="DX170" s="74"/>
    </row>
    <row r="171" spans="75:128" ht="22.5" customHeight="1" x14ac:dyDescent="0.4">
      <c r="CF171" s="71"/>
      <c r="CG171" s="86" t="s">
        <v>17</v>
      </c>
      <c r="CH171" s="48">
        <f t="shared" ref="CH171" si="415">DI167</f>
        <v>12</v>
      </c>
      <c r="CI171" s="87" t="s">
        <v>8</v>
      </c>
      <c r="CJ171" s="91">
        <v>1</v>
      </c>
      <c r="CK171" s="91">
        <v>2</v>
      </c>
      <c r="CL171" s="91">
        <v>3</v>
      </c>
      <c r="CM171" s="91">
        <v>4</v>
      </c>
      <c r="CN171" s="91">
        <v>5</v>
      </c>
      <c r="CO171" s="91">
        <v>6</v>
      </c>
      <c r="CP171" s="91">
        <v>7</v>
      </c>
      <c r="CQ171" s="91">
        <v>8</v>
      </c>
      <c r="CR171" s="91">
        <v>9</v>
      </c>
      <c r="CS171" s="91">
        <v>10</v>
      </c>
      <c r="CT171" s="91">
        <v>11</v>
      </c>
      <c r="CU171" s="91">
        <v>12</v>
      </c>
      <c r="CV171" s="91">
        <v>13</v>
      </c>
      <c r="CW171" s="91">
        <v>14</v>
      </c>
      <c r="CX171" s="91">
        <v>15</v>
      </c>
      <c r="CY171" s="91">
        <v>16</v>
      </c>
      <c r="CZ171" s="91">
        <v>17</v>
      </c>
      <c r="DA171" s="91">
        <v>18</v>
      </c>
      <c r="DB171" s="91">
        <v>19</v>
      </c>
      <c r="DC171" s="91">
        <v>20</v>
      </c>
      <c r="DD171" s="91">
        <v>21</v>
      </c>
      <c r="DE171" s="91">
        <v>22</v>
      </c>
      <c r="DF171" s="91">
        <v>23</v>
      </c>
      <c r="DG171" s="91">
        <v>24</v>
      </c>
      <c r="DH171" s="91">
        <v>25</v>
      </c>
      <c r="DI171" s="91">
        <v>26</v>
      </c>
      <c r="DJ171" s="91">
        <v>27</v>
      </c>
      <c r="DK171" s="91">
        <v>28</v>
      </c>
      <c r="DL171" s="91">
        <v>29</v>
      </c>
      <c r="DM171" s="91">
        <v>30</v>
      </c>
      <c r="DN171" s="91">
        <v>31</v>
      </c>
      <c r="DO171" s="91">
        <v>32</v>
      </c>
      <c r="DP171" s="91">
        <v>33</v>
      </c>
      <c r="DQ171" s="91">
        <v>34</v>
      </c>
      <c r="DR171" s="92">
        <v>35</v>
      </c>
      <c r="DS171" s="92">
        <v>36</v>
      </c>
      <c r="DT171" s="92">
        <v>37</v>
      </c>
      <c r="DU171" s="92">
        <v>38</v>
      </c>
      <c r="DV171" s="92">
        <v>39</v>
      </c>
      <c r="DW171" s="92">
        <v>40</v>
      </c>
      <c r="DX171" s="74"/>
    </row>
    <row r="172" spans="75:128" ht="22.5" customHeight="1" thickBot="1" x14ac:dyDescent="0.35">
      <c r="CF172" s="88"/>
      <c r="CG172" s="89"/>
      <c r="CH172" s="89"/>
      <c r="CI172" s="89"/>
      <c r="CJ172" s="89"/>
      <c r="CK172" s="89"/>
      <c r="CL172" s="89"/>
      <c r="CM172" s="89"/>
      <c r="CN172" s="89"/>
      <c r="CO172" s="89"/>
      <c r="CP172" s="89"/>
      <c r="CQ172" s="89"/>
      <c r="CR172" s="89"/>
      <c r="CS172" s="89"/>
      <c r="CT172" s="89"/>
      <c r="CU172" s="89"/>
      <c r="CV172" s="89"/>
      <c r="CW172" s="89"/>
      <c r="CX172" s="89"/>
      <c r="CY172" s="89"/>
      <c r="CZ172" s="89"/>
      <c r="DA172" s="89"/>
      <c r="DB172" s="89"/>
      <c r="DC172" s="89"/>
      <c r="DD172" s="89"/>
      <c r="DE172" s="89"/>
      <c r="DF172" s="89"/>
      <c r="DG172" s="89"/>
      <c r="DH172" s="89"/>
      <c r="DI172" s="89"/>
      <c r="DJ172" s="89"/>
      <c r="DK172" s="89"/>
      <c r="DL172" s="89"/>
      <c r="DM172" s="89"/>
      <c r="DN172" s="89"/>
      <c r="DO172" s="89"/>
      <c r="DP172" s="89"/>
      <c r="DQ172" s="89"/>
      <c r="DR172" s="89"/>
      <c r="DS172" s="89"/>
      <c r="DT172" s="89"/>
      <c r="DU172" s="89"/>
      <c r="DV172" s="89"/>
      <c r="DW172" s="89"/>
      <c r="DX172" s="90"/>
    </row>
    <row r="173" spans="75:128" ht="22.5" customHeight="1" thickTop="1" x14ac:dyDescent="0.35">
      <c r="CF173" s="163">
        <f t="shared" ref="CF173" si="416">BX174</f>
        <v>0.40000000000000008</v>
      </c>
      <c r="CG173" s="164"/>
      <c r="CH173" s="68"/>
      <c r="CI173" s="68"/>
      <c r="CJ173" s="68"/>
      <c r="CK173" s="68"/>
      <c r="CL173" s="68"/>
      <c r="CM173" s="68"/>
      <c r="CN173" s="68"/>
      <c r="CO173" s="68"/>
      <c r="CP173" s="68"/>
      <c r="CQ173" s="68"/>
      <c r="CR173" s="68"/>
      <c r="CS173" s="68"/>
      <c r="CT173" s="68"/>
      <c r="CU173" s="68"/>
      <c r="CV173" s="68"/>
      <c r="CW173" s="68"/>
      <c r="CX173" s="68"/>
      <c r="CY173" s="68"/>
      <c r="CZ173" s="68"/>
      <c r="DA173" s="68"/>
      <c r="DB173" s="68"/>
      <c r="DC173" s="68"/>
      <c r="DD173" s="68"/>
      <c r="DE173" s="68"/>
      <c r="DF173" s="68"/>
      <c r="DG173" s="68"/>
      <c r="DH173" s="68"/>
      <c r="DI173" s="68"/>
      <c r="DJ173" s="68"/>
      <c r="DK173" s="68"/>
      <c r="DL173" s="68"/>
      <c r="DM173" s="68"/>
      <c r="DN173" s="68"/>
      <c r="DO173" s="68"/>
      <c r="DP173" s="68"/>
      <c r="DQ173" s="68"/>
      <c r="DR173" s="68"/>
      <c r="DS173" s="68"/>
      <c r="DT173" s="69"/>
      <c r="DU173" s="69" t="s">
        <v>31</v>
      </c>
      <c r="DV173" s="68"/>
      <c r="DW173" s="69" t="str">
        <f t="shared" ref="DW173" si="417">CA175</f>
        <v>B</v>
      </c>
      <c r="DX173" s="70"/>
    </row>
    <row r="174" spans="75:128" ht="22.5" customHeight="1" x14ac:dyDescent="0.3">
      <c r="BW174" t="str">
        <f t="shared" ref="BW174:CD175" si="418">E43</f>
        <v>4. KOLO</v>
      </c>
      <c r="BX174">
        <f t="shared" si="418"/>
        <v>0.40000000000000008</v>
      </c>
      <c r="BY174">
        <f t="shared" si="418"/>
        <v>21</v>
      </c>
      <c r="BZ174" t="str">
        <f t="shared" si="418"/>
        <v>HŘIŠTĚ</v>
      </c>
      <c r="CA174" t="str">
        <f t="shared" si="418"/>
        <v>skupina</v>
      </c>
      <c r="CB174">
        <f t="shared" si="418"/>
        <v>10</v>
      </c>
      <c r="CC174" t="str">
        <f t="shared" si="418"/>
        <v>:</v>
      </c>
      <c r="CD174">
        <f t="shared" si="418"/>
        <v>17</v>
      </c>
      <c r="CF174" s="71"/>
      <c r="CG174" s="165" t="str">
        <f t="shared" ref="CG174" si="419">BW174</f>
        <v>4. KOLO</v>
      </c>
      <c r="CH174" s="165"/>
      <c r="CI174" s="165"/>
      <c r="CJ174" s="165"/>
      <c r="CK174" s="72"/>
      <c r="CL174" s="169"/>
      <c r="CM174" s="169"/>
      <c r="CN174" s="72"/>
      <c r="CO174" s="72"/>
      <c r="CP174" s="72"/>
      <c r="CQ174" s="72"/>
      <c r="CR174" s="72"/>
      <c r="CS174" s="72"/>
      <c r="CT174" s="72"/>
      <c r="CU174" s="72"/>
      <c r="CV174" s="72"/>
      <c r="CW174" s="170">
        <f t="shared" ref="CW174" si="420">BY174</f>
        <v>21</v>
      </c>
      <c r="CX174" s="170"/>
      <c r="CY174" s="170"/>
      <c r="CZ174" s="170"/>
      <c r="DA174" s="170"/>
      <c r="DB174" s="166" t="s">
        <v>9</v>
      </c>
      <c r="DC174" s="166"/>
      <c r="DD174" s="166"/>
      <c r="DE174" s="72"/>
      <c r="DF174" s="72"/>
      <c r="DG174" s="72"/>
      <c r="DH174" s="72"/>
      <c r="DI174" s="72"/>
      <c r="DJ174" s="72"/>
      <c r="DK174" s="72"/>
      <c r="DL174" s="72"/>
      <c r="DM174" s="72"/>
      <c r="DN174" s="72"/>
      <c r="DO174" s="72"/>
      <c r="DP174" s="72"/>
      <c r="DQ174" s="72"/>
      <c r="DR174" s="73"/>
      <c r="DS174" s="167" t="s">
        <v>10</v>
      </c>
      <c r="DT174" s="167"/>
      <c r="DU174" s="167"/>
      <c r="DV174" s="168">
        <f t="shared" ref="DV174" si="421">BZ175</f>
        <v>3</v>
      </c>
      <c r="DW174" s="168"/>
      <c r="DX174" s="74"/>
    </row>
    <row r="175" spans="75:128" ht="22.5" customHeight="1" x14ac:dyDescent="0.3">
      <c r="BW175">
        <f t="shared" si="418"/>
        <v>0</v>
      </c>
      <c r="BX175">
        <f t="shared" si="418"/>
        <v>0</v>
      </c>
      <c r="BY175" t="str">
        <f t="shared" si="418"/>
        <v>zápas</v>
      </c>
      <c r="BZ175">
        <f t="shared" si="418"/>
        <v>3</v>
      </c>
      <c r="CA175" t="str">
        <f t="shared" si="418"/>
        <v>B</v>
      </c>
      <c r="CB175" t="str">
        <f t="shared" si="418"/>
        <v>Velim</v>
      </c>
      <c r="CC175">
        <f t="shared" si="418"/>
        <v>0</v>
      </c>
      <c r="CD175" t="str">
        <f t="shared" si="418"/>
        <v>Prokopa Velikého "B"</v>
      </c>
      <c r="CF175" s="71"/>
      <c r="CG175" s="165"/>
      <c r="CH175" s="165"/>
      <c r="CI175" s="165"/>
      <c r="CJ175" s="165"/>
      <c r="CK175" s="72"/>
      <c r="CL175" s="169"/>
      <c r="CM175" s="169"/>
      <c r="CN175" s="72"/>
      <c r="CO175" s="72"/>
      <c r="CP175" s="72"/>
      <c r="CQ175" s="72"/>
      <c r="CR175" s="72"/>
      <c r="CS175" s="72"/>
      <c r="CT175" s="72"/>
      <c r="CU175" s="72"/>
      <c r="CV175" s="72"/>
      <c r="CW175" s="170"/>
      <c r="CX175" s="170"/>
      <c r="CY175" s="170"/>
      <c r="CZ175" s="170"/>
      <c r="DA175" s="170"/>
      <c r="DB175" s="166"/>
      <c r="DC175" s="166"/>
      <c r="DD175" s="166"/>
      <c r="DE175" s="72"/>
      <c r="DF175" s="72"/>
      <c r="DG175" s="72"/>
      <c r="DH175" s="72"/>
      <c r="DI175" s="72"/>
      <c r="DJ175" s="72"/>
      <c r="DK175" s="72"/>
      <c r="DL175" s="72"/>
      <c r="DM175" s="72"/>
      <c r="DN175" s="72"/>
      <c r="DO175" s="72"/>
      <c r="DP175" s="72"/>
      <c r="DQ175" s="72"/>
      <c r="DR175" s="73"/>
      <c r="DS175" s="167"/>
      <c r="DT175" s="167"/>
      <c r="DU175" s="167"/>
      <c r="DV175" s="168"/>
      <c r="DW175" s="168"/>
      <c r="DX175" s="74"/>
    </row>
    <row r="176" spans="75:128" ht="22.5" customHeight="1" x14ac:dyDescent="0.3">
      <c r="CF176" s="71"/>
      <c r="CG176" s="75"/>
      <c r="CH176" s="75"/>
      <c r="CI176" s="75"/>
      <c r="CJ176" s="75"/>
      <c r="CK176" s="147" t="s">
        <v>13</v>
      </c>
      <c r="CL176" s="147"/>
      <c r="CM176" s="76">
        <f t="shared" ref="CM176" si="422">CB174</f>
        <v>10</v>
      </c>
      <c r="CN176" s="77" t="s">
        <v>14</v>
      </c>
      <c r="CO176" s="148" t="str">
        <f t="shared" ref="CO176" si="423">CB175</f>
        <v>Velim</v>
      </c>
      <c r="CP176" s="148"/>
      <c r="CQ176" s="148"/>
      <c r="CR176" s="148"/>
      <c r="CS176" s="148"/>
      <c r="CT176" s="148"/>
      <c r="CU176" s="148"/>
      <c r="CV176" s="148"/>
      <c r="CW176" s="148"/>
      <c r="CX176" s="148"/>
      <c r="CY176" s="148"/>
      <c r="CZ176" s="148"/>
      <c r="DA176" s="148"/>
      <c r="DB176" s="75"/>
      <c r="DC176" s="75"/>
      <c r="DD176" s="75"/>
      <c r="DE176" s="75"/>
      <c r="DF176" s="75"/>
      <c r="DG176" s="147" t="s">
        <v>13</v>
      </c>
      <c r="DH176" s="147"/>
      <c r="DI176" s="76">
        <f t="shared" ref="DI176" si="424">CD174</f>
        <v>17</v>
      </c>
      <c r="DJ176" s="77" t="s">
        <v>14</v>
      </c>
      <c r="DK176" s="148" t="str">
        <f t="shared" ref="DK176" si="425">CD175</f>
        <v>Prokopa Velikého "B"</v>
      </c>
      <c r="DL176" s="148"/>
      <c r="DM176" s="148"/>
      <c r="DN176" s="148"/>
      <c r="DO176" s="148"/>
      <c r="DP176" s="148"/>
      <c r="DQ176" s="148"/>
      <c r="DR176" s="148"/>
      <c r="DS176" s="148"/>
      <c r="DT176" s="148"/>
      <c r="DU176" s="148"/>
      <c r="DV176" s="148"/>
      <c r="DW176" s="148"/>
      <c r="DX176" s="74"/>
    </row>
    <row r="177" spans="75:128" ht="22.5" customHeight="1" x14ac:dyDescent="0.3">
      <c r="CF177" s="71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  <c r="DA177" s="75"/>
      <c r="DB177" s="75"/>
      <c r="DC177" s="75"/>
      <c r="DD177" s="75"/>
      <c r="DE177" s="75"/>
      <c r="DF177" s="75"/>
      <c r="DG177" s="75"/>
      <c r="DH177" s="75"/>
      <c r="DI177" s="75"/>
      <c r="DJ177" s="75"/>
      <c r="DK177" s="75"/>
      <c r="DL177" s="75"/>
      <c r="DM177" s="75"/>
      <c r="DN177" s="75"/>
      <c r="DO177" s="75"/>
      <c r="DP177" s="75"/>
      <c r="DQ177" s="75"/>
      <c r="DR177" s="78"/>
      <c r="DS177" s="78"/>
      <c r="DT177" s="78"/>
      <c r="DU177" s="78"/>
      <c r="DV177" s="78"/>
      <c r="DW177" s="78"/>
      <c r="DX177" s="74"/>
    </row>
    <row r="178" spans="75:128" ht="22.5" customHeight="1" x14ac:dyDescent="0.4">
      <c r="CF178" s="71"/>
      <c r="CG178" s="79" t="s">
        <v>17</v>
      </c>
      <c r="CH178" s="49">
        <f t="shared" ref="CH178" si="426">CM176</f>
        <v>10</v>
      </c>
      <c r="CI178" s="80" t="s">
        <v>8</v>
      </c>
      <c r="CJ178" s="91">
        <v>1</v>
      </c>
      <c r="CK178" s="91">
        <v>2</v>
      </c>
      <c r="CL178" s="91">
        <v>3</v>
      </c>
      <c r="CM178" s="91">
        <v>4</v>
      </c>
      <c r="CN178" s="91">
        <v>5</v>
      </c>
      <c r="CO178" s="91">
        <v>6</v>
      </c>
      <c r="CP178" s="91">
        <v>7</v>
      </c>
      <c r="CQ178" s="91">
        <v>8</v>
      </c>
      <c r="CR178" s="91">
        <v>9</v>
      </c>
      <c r="CS178" s="91">
        <v>10</v>
      </c>
      <c r="CT178" s="91">
        <v>11</v>
      </c>
      <c r="CU178" s="91">
        <v>12</v>
      </c>
      <c r="CV178" s="91">
        <v>13</v>
      </c>
      <c r="CW178" s="91">
        <v>14</v>
      </c>
      <c r="CX178" s="91">
        <v>15</v>
      </c>
      <c r="CY178" s="91">
        <v>16</v>
      </c>
      <c r="CZ178" s="91">
        <v>17</v>
      </c>
      <c r="DA178" s="91">
        <v>18</v>
      </c>
      <c r="DB178" s="91">
        <v>19</v>
      </c>
      <c r="DC178" s="91">
        <v>20</v>
      </c>
      <c r="DD178" s="91">
        <v>21</v>
      </c>
      <c r="DE178" s="91">
        <v>22</v>
      </c>
      <c r="DF178" s="91">
        <v>23</v>
      </c>
      <c r="DG178" s="91">
        <v>24</v>
      </c>
      <c r="DH178" s="91">
        <v>25</v>
      </c>
      <c r="DI178" s="91">
        <v>26</v>
      </c>
      <c r="DJ178" s="91">
        <v>27</v>
      </c>
      <c r="DK178" s="91">
        <v>28</v>
      </c>
      <c r="DL178" s="91">
        <v>29</v>
      </c>
      <c r="DM178" s="91">
        <v>30</v>
      </c>
      <c r="DN178" s="91">
        <v>31</v>
      </c>
      <c r="DO178" s="91">
        <v>32</v>
      </c>
      <c r="DP178" s="91">
        <v>33</v>
      </c>
      <c r="DQ178" s="91">
        <v>34</v>
      </c>
      <c r="DR178" s="92">
        <v>35</v>
      </c>
      <c r="DS178" s="92">
        <v>36</v>
      </c>
      <c r="DT178" s="92">
        <v>37</v>
      </c>
      <c r="DU178" s="92">
        <v>38</v>
      </c>
      <c r="DV178" s="92">
        <v>39</v>
      </c>
      <c r="DW178" s="92">
        <v>40</v>
      </c>
      <c r="DX178" s="74"/>
    </row>
    <row r="179" spans="75:128" ht="22.5" customHeight="1" x14ac:dyDescent="0.3">
      <c r="CF179" s="71"/>
      <c r="CG179" s="81"/>
      <c r="CH179" s="82"/>
      <c r="CI179" s="83"/>
      <c r="CJ179" s="84"/>
      <c r="CK179" s="84"/>
      <c r="CL179" s="84"/>
      <c r="CM179" s="84"/>
      <c r="CN179" s="84"/>
      <c r="CO179" s="84"/>
      <c r="CP179" s="84"/>
      <c r="CQ179" s="84"/>
      <c r="CR179" s="84"/>
      <c r="CS179" s="84"/>
      <c r="CT179" s="84"/>
      <c r="CU179" s="84"/>
      <c r="CV179" s="84"/>
      <c r="CW179" s="84"/>
      <c r="CX179" s="84"/>
      <c r="CY179" s="84"/>
      <c r="CZ179" s="84"/>
      <c r="DA179" s="84"/>
      <c r="DB179" s="84"/>
      <c r="DC179" s="84"/>
      <c r="DD179" s="84"/>
      <c r="DE179" s="84"/>
      <c r="DF179" s="84"/>
      <c r="DG179" s="84"/>
      <c r="DH179" s="84"/>
      <c r="DI179" s="84"/>
      <c r="DJ179" s="84"/>
      <c r="DK179" s="84"/>
      <c r="DL179" s="84"/>
      <c r="DM179" s="84"/>
      <c r="DN179" s="84"/>
      <c r="DO179" s="84"/>
      <c r="DP179" s="84"/>
      <c r="DQ179" s="84"/>
      <c r="DR179" s="85"/>
      <c r="DS179" s="85"/>
      <c r="DT179" s="85"/>
      <c r="DU179" s="85"/>
      <c r="DV179" s="85"/>
      <c r="DW179" s="85"/>
      <c r="DX179" s="74"/>
    </row>
    <row r="180" spans="75:128" ht="22.5" customHeight="1" x14ac:dyDescent="0.4">
      <c r="CF180" s="71"/>
      <c r="CG180" s="86" t="s">
        <v>17</v>
      </c>
      <c r="CH180" s="48">
        <f t="shared" ref="CH180" si="427">DI176</f>
        <v>17</v>
      </c>
      <c r="CI180" s="87" t="s">
        <v>8</v>
      </c>
      <c r="CJ180" s="91">
        <v>1</v>
      </c>
      <c r="CK180" s="91">
        <v>2</v>
      </c>
      <c r="CL180" s="91">
        <v>3</v>
      </c>
      <c r="CM180" s="91">
        <v>4</v>
      </c>
      <c r="CN180" s="91">
        <v>5</v>
      </c>
      <c r="CO180" s="91">
        <v>6</v>
      </c>
      <c r="CP180" s="91">
        <v>7</v>
      </c>
      <c r="CQ180" s="91">
        <v>8</v>
      </c>
      <c r="CR180" s="91">
        <v>9</v>
      </c>
      <c r="CS180" s="91">
        <v>10</v>
      </c>
      <c r="CT180" s="91">
        <v>11</v>
      </c>
      <c r="CU180" s="91">
        <v>12</v>
      </c>
      <c r="CV180" s="91">
        <v>13</v>
      </c>
      <c r="CW180" s="91">
        <v>14</v>
      </c>
      <c r="CX180" s="91">
        <v>15</v>
      </c>
      <c r="CY180" s="91">
        <v>16</v>
      </c>
      <c r="CZ180" s="91">
        <v>17</v>
      </c>
      <c r="DA180" s="91">
        <v>18</v>
      </c>
      <c r="DB180" s="91">
        <v>19</v>
      </c>
      <c r="DC180" s="91">
        <v>20</v>
      </c>
      <c r="DD180" s="91">
        <v>21</v>
      </c>
      <c r="DE180" s="91">
        <v>22</v>
      </c>
      <c r="DF180" s="91">
        <v>23</v>
      </c>
      <c r="DG180" s="91">
        <v>24</v>
      </c>
      <c r="DH180" s="91">
        <v>25</v>
      </c>
      <c r="DI180" s="91">
        <v>26</v>
      </c>
      <c r="DJ180" s="91">
        <v>27</v>
      </c>
      <c r="DK180" s="91">
        <v>28</v>
      </c>
      <c r="DL180" s="91">
        <v>29</v>
      </c>
      <c r="DM180" s="91">
        <v>30</v>
      </c>
      <c r="DN180" s="91">
        <v>31</v>
      </c>
      <c r="DO180" s="91">
        <v>32</v>
      </c>
      <c r="DP180" s="91">
        <v>33</v>
      </c>
      <c r="DQ180" s="91">
        <v>34</v>
      </c>
      <c r="DR180" s="92">
        <v>35</v>
      </c>
      <c r="DS180" s="92">
        <v>36</v>
      </c>
      <c r="DT180" s="92">
        <v>37</v>
      </c>
      <c r="DU180" s="92">
        <v>38</v>
      </c>
      <c r="DV180" s="92">
        <v>39</v>
      </c>
      <c r="DW180" s="92">
        <v>40</v>
      </c>
      <c r="DX180" s="74"/>
    </row>
    <row r="181" spans="75:128" ht="22.5" customHeight="1" thickBot="1" x14ac:dyDescent="0.35">
      <c r="CF181" s="88"/>
      <c r="CG181" s="89"/>
      <c r="CH181" s="89"/>
      <c r="CI181" s="89"/>
      <c r="CJ181" s="89"/>
      <c r="CK181" s="89"/>
      <c r="CL181" s="89"/>
      <c r="CM181" s="89"/>
      <c r="CN181" s="89"/>
      <c r="CO181" s="89"/>
      <c r="CP181" s="89"/>
      <c r="CQ181" s="89"/>
      <c r="CR181" s="89"/>
      <c r="CS181" s="89"/>
      <c r="CT181" s="89"/>
      <c r="CU181" s="89"/>
      <c r="CV181" s="89"/>
      <c r="CW181" s="89"/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9"/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90"/>
    </row>
    <row r="182" spans="75:128" ht="22.5" customHeight="1" thickTop="1" thickBot="1" x14ac:dyDescent="0.35"/>
    <row r="183" spans="75:128" ht="22.5" customHeight="1" thickTop="1" x14ac:dyDescent="0.35">
      <c r="CF183" s="163">
        <f t="shared" ref="CF183" si="428">BX184</f>
        <v>0.40833333333333344</v>
      </c>
      <c r="CG183" s="164"/>
      <c r="CH183" s="68"/>
      <c r="CI183" s="68"/>
      <c r="CJ183" s="68"/>
      <c r="CK183" s="68"/>
      <c r="CL183" s="68"/>
      <c r="CM183" s="68"/>
      <c r="CN183" s="68"/>
      <c r="CO183" s="68"/>
      <c r="CP183" s="68"/>
      <c r="CQ183" s="68"/>
      <c r="CR183" s="68"/>
      <c r="CS183" s="68"/>
      <c r="CT183" s="68"/>
      <c r="CU183" s="68"/>
      <c r="CV183" s="68"/>
      <c r="CW183" s="68"/>
      <c r="CX183" s="68"/>
      <c r="CY183" s="68"/>
      <c r="CZ183" s="68"/>
      <c r="DA183" s="68"/>
      <c r="DB183" s="68"/>
      <c r="DC183" s="68"/>
      <c r="DD183" s="68"/>
      <c r="DE183" s="68"/>
      <c r="DF183" s="68"/>
      <c r="DG183" s="68"/>
      <c r="DH183" s="68"/>
      <c r="DI183" s="68"/>
      <c r="DJ183" s="68"/>
      <c r="DK183" s="68"/>
      <c r="DL183" s="68"/>
      <c r="DM183" s="68"/>
      <c r="DN183" s="68"/>
      <c r="DO183" s="68"/>
      <c r="DP183" s="68"/>
      <c r="DQ183" s="68"/>
      <c r="DR183" s="68"/>
      <c r="DS183" s="68"/>
      <c r="DT183" s="69"/>
      <c r="DU183" s="69" t="s">
        <v>31</v>
      </c>
      <c r="DV183" s="68"/>
      <c r="DW183" s="69" t="str">
        <f t="shared" ref="DW183" si="429">CA185</f>
        <v>A</v>
      </c>
      <c r="DX183" s="70"/>
    </row>
    <row r="184" spans="75:128" ht="22.5" customHeight="1" x14ac:dyDescent="0.3">
      <c r="BW184" t="str">
        <f t="shared" ref="BW184:CD185" si="430">E45</f>
        <v>5. KOLO</v>
      </c>
      <c r="BX184">
        <f t="shared" si="430"/>
        <v>0.40833333333333344</v>
      </c>
      <c r="BY184">
        <f t="shared" si="430"/>
        <v>27</v>
      </c>
      <c r="BZ184" t="str">
        <f t="shared" si="430"/>
        <v>HŘIŠTĚ</v>
      </c>
      <c r="CA184" t="str">
        <f t="shared" si="430"/>
        <v>skupina</v>
      </c>
      <c r="CB184">
        <f t="shared" si="430"/>
        <v>4</v>
      </c>
      <c r="CC184" t="str">
        <f t="shared" si="430"/>
        <v>:</v>
      </c>
      <c r="CD184">
        <f t="shared" si="430"/>
        <v>9</v>
      </c>
      <c r="CF184" s="71"/>
      <c r="CG184" s="165" t="str">
        <f t="shared" ref="CG184" si="431">BW184</f>
        <v>5. KOLO</v>
      </c>
      <c r="CH184" s="165"/>
      <c r="CI184" s="165"/>
      <c r="CJ184" s="165"/>
      <c r="CK184" s="72"/>
      <c r="CL184" s="169"/>
      <c r="CM184" s="169"/>
      <c r="CN184" s="72"/>
      <c r="CO184" s="72"/>
      <c r="CP184" s="72"/>
      <c r="CQ184" s="72"/>
      <c r="CR184" s="72"/>
      <c r="CS184" s="72"/>
      <c r="CT184" s="72"/>
      <c r="CU184" s="72"/>
      <c r="CV184" s="72"/>
      <c r="CW184" s="170">
        <f t="shared" ref="CW184" si="432">BY184</f>
        <v>27</v>
      </c>
      <c r="CX184" s="170"/>
      <c r="CY184" s="170"/>
      <c r="CZ184" s="170"/>
      <c r="DA184" s="170"/>
      <c r="DB184" s="166" t="s">
        <v>9</v>
      </c>
      <c r="DC184" s="166"/>
      <c r="DD184" s="166"/>
      <c r="DE184" s="72"/>
      <c r="DF184" s="72"/>
      <c r="DG184" s="72"/>
      <c r="DH184" s="72"/>
      <c r="DI184" s="72"/>
      <c r="DJ184" s="72"/>
      <c r="DK184" s="72"/>
      <c r="DL184" s="72"/>
      <c r="DM184" s="72"/>
      <c r="DN184" s="72"/>
      <c r="DO184" s="72"/>
      <c r="DP184" s="72"/>
      <c r="DQ184" s="72"/>
      <c r="DR184" s="73"/>
      <c r="DS184" s="167" t="s">
        <v>10</v>
      </c>
      <c r="DT184" s="167"/>
      <c r="DU184" s="167"/>
      <c r="DV184" s="168">
        <f t="shared" ref="DV184" si="433">BZ185</f>
        <v>3</v>
      </c>
      <c r="DW184" s="168"/>
      <c r="DX184" s="74"/>
    </row>
    <row r="185" spans="75:128" ht="22.5" customHeight="1" x14ac:dyDescent="0.3">
      <c r="BW185">
        <f t="shared" si="430"/>
        <v>0</v>
      </c>
      <c r="BX185">
        <f t="shared" si="430"/>
        <v>0</v>
      </c>
      <c r="BY185" t="str">
        <f t="shared" si="430"/>
        <v>zápas</v>
      </c>
      <c r="BZ185">
        <f t="shared" si="430"/>
        <v>3</v>
      </c>
      <c r="CA185" t="str">
        <f t="shared" si="430"/>
        <v>A</v>
      </c>
      <c r="CB185" t="str">
        <f t="shared" si="430"/>
        <v>Masarykova "A"</v>
      </c>
      <c r="CC185">
        <f t="shared" si="430"/>
        <v>0</v>
      </c>
      <c r="CD185" t="str">
        <f t="shared" si="430"/>
        <v>Prok.Velikého</v>
      </c>
      <c r="CF185" s="71"/>
      <c r="CG185" s="165"/>
      <c r="CH185" s="165"/>
      <c r="CI185" s="165"/>
      <c r="CJ185" s="165"/>
      <c r="CK185" s="72"/>
      <c r="CL185" s="169"/>
      <c r="CM185" s="169"/>
      <c r="CN185" s="72"/>
      <c r="CO185" s="72"/>
      <c r="CP185" s="72"/>
      <c r="CQ185" s="72"/>
      <c r="CR185" s="72"/>
      <c r="CS185" s="72"/>
      <c r="CT185" s="72"/>
      <c r="CU185" s="72"/>
      <c r="CV185" s="72"/>
      <c r="CW185" s="170"/>
      <c r="CX185" s="170"/>
      <c r="CY185" s="170"/>
      <c r="CZ185" s="170"/>
      <c r="DA185" s="170"/>
      <c r="DB185" s="166"/>
      <c r="DC185" s="166"/>
      <c r="DD185" s="166"/>
      <c r="DE185" s="72"/>
      <c r="DF185" s="72"/>
      <c r="DG185" s="72"/>
      <c r="DH185" s="72"/>
      <c r="DI185" s="72"/>
      <c r="DJ185" s="72"/>
      <c r="DK185" s="72"/>
      <c r="DL185" s="72"/>
      <c r="DM185" s="72"/>
      <c r="DN185" s="72"/>
      <c r="DO185" s="72"/>
      <c r="DP185" s="72"/>
      <c r="DQ185" s="72"/>
      <c r="DR185" s="73"/>
      <c r="DS185" s="167"/>
      <c r="DT185" s="167"/>
      <c r="DU185" s="167"/>
      <c r="DV185" s="168"/>
      <c r="DW185" s="168"/>
      <c r="DX185" s="74"/>
    </row>
    <row r="186" spans="75:128" ht="22.5" customHeight="1" x14ac:dyDescent="0.3">
      <c r="CF186" s="71"/>
      <c r="CG186" s="75"/>
      <c r="CH186" s="75"/>
      <c r="CI186" s="75"/>
      <c r="CJ186" s="75"/>
      <c r="CK186" s="147" t="s">
        <v>13</v>
      </c>
      <c r="CL186" s="147"/>
      <c r="CM186" s="76">
        <f t="shared" ref="CM186" si="434">CB184</f>
        <v>4</v>
      </c>
      <c r="CN186" s="77" t="s">
        <v>14</v>
      </c>
      <c r="CO186" s="148" t="str">
        <f t="shared" ref="CO186" si="435">CB185</f>
        <v>Masarykova "A"</v>
      </c>
      <c r="CP186" s="148"/>
      <c r="CQ186" s="148"/>
      <c r="CR186" s="148"/>
      <c r="CS186" s="148"/>
      <c r="CT186" s="148"/>
      <c r="CU186" s="148"/>
      <c r="CV186" s="148"/>
      <c r="CW186" s="148"/>
      <c r="CX186" s="148"/>
      <c r="CY186" s="148"/>
      <c r="CZ186" s="148"/>
      <c r="DA186" s="148"/>
      <c r="DB186" s="75"/>
      <c r="DC186" s="75"/>
      <c r="DD186" s="75"/>
      <c r="DE186" s="75"/>
      <c r="DF186" s="75"/>
      <c r="DG186" s="147" t="s">
        <v>13</v>
      </c>
      <c r="DH186" s="147"/>
      <c r="DI186" s="76">
        <f t="shared" ref="DI186" si="436">CD184</f>
        <v>9</v>
      </c>
      <c r="DJ186" s="77" t="s">
        <v>14</v>
      </c>
      <c r="DK186" s="148" t="str">
        <f t="shared" ref="DK186" si="437">CD185</f>
        <v>Prok.Velikého</v>
      </c>
      <c r="DL186" s="148"/>
      <c r="DM186" s="148"/>
      <c r="DN186" s="148"/>
      <c r="DO186" s="148"/>
      <c r="DP186" s="148"/>
      <c r="DQ186" s="148"/>
      <c r="DR186" s="148"/>
      <c r="DS186" s="148"/>
      <c r="DT186" s="148"/>
      <c r="DU186" s="148"/>
      <c r="DV186" s="148"/>
      <c r="DW186" s="148"/>
      <c r="DX186" s="74"/>
    </row>
    <row r="187" spans="75:128" ht="22.5" customHeight="1" x14ac:dyDescent="0.3">
      <c r="CF187" s="71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  <c r="DA187" s="75"/>
      <c r="DB187" s="75"/>
      <c r="DC187" s="75"/>
      <c r="DD187" s="75"/>
      <c r="DE187" s="75"/>
      <c r="DF187" s="75"/>
      <c r="DG187" s="75"/>
      <c r="DH187" s="75"/>
      <c r="DI187" s="75"/>
      <c r="DJ187" s="75"/>
      <c r="DK187" s="75"/>
      <c r="DL187" s="75"/>
      <c r="DM187" s="75"/>
      <c r="DN187" s="75"/>
      <c r="DO187" s="75"/>
      <c r="DP187" s="75"/>
      <c r="DQ187" s="75"/>
      <c r="DR187" s="78"/>
      <c r="DS187" s="78"/>
      <c r="DT187" s="78"/>
      <c r="DU187" s="78"/>
      <c r="DV187" s="78"/>
      <c r="DW187" s="78"/>
      <c r="DX187" s="74"/>
    </row>
    <row r="188" spans="75:128" ht="22.5" customHeight="1" x14ac:dyDescent="0.4">
      <c r="CF188" s="71"/>
      <c r="CG188" s="79" t="s">
        <v>17</v>
      </c>
      <c r="CH188" s="49">
        <f t="shared" ref="CH188" si="438">CM186</f>
        <v>4</v>
      </c>
      <c r="CI188" s="80" t="s">
        <v>8</v>
      </c>
      <c r="CJ188" s="91">
        <v>1</v>
      </c>
      <c r="CK188" s="91">
        <v>2</v>
      </c>
      <c r="CL188" s="91">
        <v>3</v>
      </c>
      <c r="CM188" s="91">
        <v>4</v>
      </c>
      <c r="CN188" s="91">
        <v>5</v>
      </c>
      <c r="CO188" s="91">
        <v>6</v>
      </c>
      <c r="CP188" s="91">
        <v>7</v>
      </c>
      <c r="CQ188" s="91">
        <v>8</v>
      </c>
      <c r="CR188" s="91">
        <v>9</v>
      </c>
      <c r="CS188" s="91">
        <v>10</v>
      </c>
      <c r="CT188" s="91">
        <v>11</v>
      </c>
      <c r="CU188" s="91">
        <v>12</v>
      </c>
      <c r="CV188" s="91">
        <v>13</v>
      </c>
      <c r="CW188" s="91">
        <v>14</v>
      </c>
      <c r="CX188" s="91">
        <v>15</v>
      </c>
      <c r="CY188" s="91">
        <v>16</v>
      </c>
      <c r="CZ188" s="91">
        <v>17</v>
      </c>
      <c r="DA188" s="91">
        <v>18</v>
      </c>
      <c r="DB188" s="91">
        <v>19</v>
      </c>
      <c r="DC188" s="91">
        <v>20</v>
      </c>
      <c r="DD188" s="91">
        <v>21</v>
      </c>
      <c r="DE188" s="91">
        <v>22</v>
      </c>
      <c r="DF188" s="91">
        <v>23</v>
      </c>
      <c r="DG188" s="91">
        <v>24</v>
      </c>
      <c r="DH188" s="91">
        <v>25</v>
      </c>
      <c r="DI188" s="91">
        <v>26</v>
      </c>
      <c r="DJ188" s="91">
        <v>27</v>
      </c>
      <c r="DK188" s="91">
        <v>28</v>
      </c>
      <c r="DL188" s="91">
        <v>29</v>
      </c>
      <c r="DM188" s="91">
        <v>30</v>
      </c>
      <c r="DN188" s="91">
        <v>31</v>
      </c>
      <c r="DO188" s="91">
        <v>32</v>
      </c>
      <c r="DP188" s="91">
        <v>33</v>
      </c>
      <c r="DQ188" s="91">
        <v>34</v>
      </c>
      <c r="DR188" s="92">
        <v>35</v>
      </c>
      <c r="DS188" s="92">
        <v>36</v>
      </c>
      <c r="DT188" s="92">
        <v>37</v>
      </c>
      <c r="DU188" s="92">
        <v>38</v>
      </c>
      <c r="DV188" s="92">
        <v>39</v>
      </c>
      <c r="DW188" s="92">
        <v>40</v>
      </c>
      <c r="DX188" s="74"/>
    </row>
    <row r="189" spans="75:128" ht="22.5" customHeight="1" x14ac:dyDescent="0.3">
      <c r="CF189" s="71"/>
      <c r="CG189" s="81"/>
      <c r="CH189" s="82"/>
      <c r="CI189" s="83"/>
      <c r="CJ189" s="84"/>
      <c r="CK189" s="84"/>
      <c r="CL189" s="84"/>
      <c r="CM189" s="84"/>
      <c r="CN189" s="84"/>
      <c r="CO189" s="84"/>
      <c r="CP189" s="84"/>
      <c r="CQ189" s="84"/>
      <c r="CR189" s="84"/>
      <c r="CS189" s="84"/>
      <c r="CT189" s="84"/>
      <c r="CU189" s="84"/>
      <c r="CV189" s="84"/>
      <c r="CW189" s="84"/>
      <c r="CX189" s="84"/>
      <c r="CY189" s="84"/>
      <c r="CZ189" s="84"/>
      <c r="DA189" s="84"/>
      <c r="DB189" s="84"/>
      <c r="DC189" s="84"/>
      <c r="DD189" s="84"/>
      <c r="DE189" s="84"/>
      <c r="DF189" s="84"/>
      <c r="DG189" s="84"/>
      <c r="DH189" s="84"/>
      <c r="DI189" s="84"/>
      <c r="DJ189" s="84"/>
      <c r="DK189" s="84"/>
      <c r="DL189" s="84"/>
      <c r="DM189" s="84"/>
      <c r="DN189" s="84"/>
      <c r="DO189" s="84"/>
      <c r="DP189" s="84"/>
      <c r="DQ189" s="84"/>
      <c r="DR189" s="85"/>
      <c r="DS189" s="85"/>
      <c r="DT189" s="85"/>
      <c r="DU189" s="85"/>
      <c r="DV189" s="85"/>
      <c r="DW189" s="85"/>
      <c r="DX189" s="74"/>
    </row>
    <row r="190" spans="75:128" ht="22.5" customHeight="1" x14ac:dyDescent="0.4">
      <c r="CF190" s="71"/>
      <c r="CG190" s="86" t="s">
        <v>17</v>
      </c>
      <c r="CH190" s="48">
        <f t="shared" ref="CH190" si="439">DI186</f>
        <v>9</v>
      </c>
      <c r="CI190" s="87" t="s">
        <v>8</v>
      </c>
      <c r="CJ190" s="91">
        <v>1</v>
      </c>
      <c r="CK190" s="91">
        <v>2</v>
      </c>
      <c r="CL190" s="91">
        <v>3</v>
      </c>
      <c r="CM190" s="91">
        <v>4</v>
      </c>
      <c r="CN190" s="91">
        <v>5</v>
      </c>
      <c r="CO190" s="91">
        <v>6</v>
      </c>
      <c r="CP190" s="91">
        <v>7</v>
      </c>
      <c r="CQ190" s="91">
        <v>8</v>
      </c>
      <c r="CR190" s="91">
        <v>9</v>
      </c>
      <c r="CS190" s="91">
        <v>10</v>
      </c>
      <c r="CT190" s="91">
        <v>11</v>
      </c>
      <c r="CU190" s="91">
        <v>12</v>
      </c>
      <c r="CV190" s="91">
        <v>13</v>
      </c>
      <c r="CW190" s="91">
        <v>14</v>
      </c>
      <c r="CX190" s="91">
        <v>15</v>
      </c>
      <c r="CY190" s="91">
        <v>16</v>
      </c>
      <c r="CZ190" s="91">
        <v>17</v>
      </c>
      <c r="DA190" s="91">
        <v>18</v>
      </c>
      <c r="DB190" s="91">
        <v>19</v>
      </c>
      <c r="DC190" s="91">
        <v>20</v>
      </c>
      <c r="DD190" s="91">
        <v>21</v>
      </c>
      <c r="DE190" s="91">
        <v>22</v>
      </c>
      <c r="DF190" s="91">
        <v>23</v>
      </c>
      <c r="DG190" s="91">
        <v>24</v>
      </c>
      <c r="DH190" s="91">
        <v>25</v>
      </c>
      <c r="DI190" s="91">
        <v>26</v>
      </c>
      <c r="DJ190" s="91">
        <v>27</v>
      </c>
      <c r="DK190" s="91">
        <v>28</v>
      </c>
      <c r="DL190" s="91">
        <v>29</v>
      </c>
      <c r="DM190" s="91">
        <v>30</v>
      </c>
      <c r="DN190" s="91">
        <v>31</v>
      </c>
      <c r="DO190" s="91">
        <v>32</v>
      </c>
      <c r="DP190" s="91">
        <v>33</v>
      </c>
      <c r="DQ190" s="91">
        <v>34</v>
      </c>
      <c r="DR190" s="92">
        <v>35</v>
      </c>
      <c r="DS190" s="92">
        <v>36</v>
      </c>
      <c r="DT190" s="92">
        <v>37</v>
      </c>
      <c r="DU190" s="92">
        <v>38</v>
      </c>
      <c r="DV190" s="92">
        <v>39</v>
      </c>
      <c r="DW190" s="92">
        <v>40</v>
      </c>
      <c r="DX190" s="74"/>
    </row>
    <row r="191" spans="75:128" ht="22.5" customHeight="1" thickBot="1" x14ac:dyDescent="0.35">
      <c r="CF191" s="88"/>
      <c r="CG191" s="89"/>
      <c r="CH191" s="89"/>
      <c r="CI191" s="89"/>
      <c r="CJ191" s="89"/>
      <c r="CK191" s="89"/>
      <c r="CL191" s="89"/>
      <c r="CM191" s="89"/>
      <c r="CN191" s="89"/>
      <c r="CO191" s="89"/>
      <c r="CP191" s="89"/>
      <c r="CQ191" s="89"/>
      <c r="CR191" s="89"/>
      <c r="CS191" s="89"/>
      <c r="CT191" s="89"/>
      <c r="CU191" s="89"/>
      <c r="CV191" s="89"/>
      <c r="CW191" s="89"/>
      <c r="CX191" s="89"/>
      <c r="CY191" s="89"/>
      <c r="CZ191" s="89"/>
      <c r="DA191" s="89"/>
      <c r="DB191" s="89"/>
      <c r="DC191" s="89"/>
      <c r="DD191" s="89"/>
      <c r="DE191" s="89"/>
      <c r="DF191" s="89"/>
      <c r="DG191" s="89"/>
      <c r="DH191" s="89"/>
      <c r="DI191" s="89"/>
      <c r="DJ191" s="89"/>
      <c r="DK191" s="89"/>
      <c r="DL191" s="89"/>
      <c r="DM191" s="89"/>
      <c r="DN191" s="89"/>
      <c r="DO191" s="89"/>
      <c r="DP191" s="89"/>
      <c r="DQ191" s="89"/>
      <c r="DR191" s="89"/>
      <c r="DS191" s="89"/>
      <c r="DT191" s="89"/>
      <c r="DU191" s="89"/>
      <c r="DV191" s="89"/>
      <c r="DW191" s="89"/>
      <c r="DX191" s="90"/>
    </row>
    <row r="192" spans="75:128" ht="22.5" customHeight="1" thickTop="1" x14ac:dyDescent="0.35">
      <c r="CF192" s="163">
        <f t="shared" ref="CF192" si="440">BX193</f>
        <v>0.4166666666666668</v>
      </c>
      <c r="CG192" s="164"/>
      <c r="CH192" s="68"/>
      <c r="CI192" s="68"/>
      <c r="CJ192" s="68"/>
      <c r="CK192" s="68"/>
      <c r="CL192" s="68"/>
      <c r="CM192" s="68"/>
      <c r="CN192" s="68"/>
      <c r="CO192" s="68"/>
      <c r="CP192" s="68"/>
      <c r="CQ192" s="68"/>
      <c r="CR192" s="68"/>
      <c r="CS192" s="68"/>
      <c r="CT192" s="68"/>
      <c r="CU192" s="68"/>
      <c r="CV192" s="68"/>
      <c r="CW192" s="68"/>
      <c r="CX192" s="68"/>
      <c r="CY192" s="68"/>
      <c r="CZ192" s="68"/>
      <c r="DA192" s="68"/>
      <c r="DB192" s="68"/>
      <c r="DC192" s="68"/>
      <c r="DD192" s="68"/>
      <c r="DE192" s="68"/>
      <c r="DF192" s="68"/>
      <c r="DG192" s="68"/>
      <c r="DH192" s="68"/>
      <c r="DI192" s="68"/>
      <c r="DJ192" s="68"/>
      <c r="DK192" s="68"/>
      <c r="DL192" s="68"/>
      <c r="DM192" s="68"/>
      <c r="DN192" s="68"/>
      <c r="DO192" s="68"/>
      <c r="DP192" s="68"/>
      <c r="DQ192" s="68"/>
      <c r="DR192" s="68"/>
      <c r="DS192" s="68"/>
      <c r="DT192" s="69"/>
      <c r="DU192" s="69" t="s">
        <v>31</v>
      </c>
      <c r="DV192" s="68"/>
      <c r="DW192" s="69" t="str">
        <f t="shared" ref="DW192" si="441">CA194</f>
        <v>B</v>
      </c>
      <c r="DX192" s="70"/>
    </row>
    <row r="193" spans="75:128" ht="22.5" customHeight="1" x14ac:dyDescent="0.3">
      <c r="BW193" t="str">
        <f t="shared" ref="BW193:CD194" si="442">E47</f>
        <v>6. KOLO</v>
      </c>
      <c r="BX193">
        <f t="shared" si="442"/>
        <v>0.4166666666666668</v>
      </c>
      <c r="BY193">
        <f t="shared" si="442"/>
        <v>33</v>
      </c>
      <c r="BZ193" t="str">
        <f t="shared" si="442"/>
        <v>HŘIŠTĚ</v>
      </c>
      <c r="CA193" t="str">
        <f t="shared" si="442"/>
        <v>skupina</v>
      </c>
      <c r="CB193">
        <f t="shared" si="442"/>
        <v>6</v>
      </c>
      <c r="CC193" t="str">
        <f t="shared" si="442"/>
        <v>:</v>
      </c>
      <c r="CD193">
        <f t="shared" si="442"/>
        <v>17</v>
      </c>
      <c r="CF193" s="71"/>
      <c r="CG193" s="165" t="str">
        <f t="shared" ref="CG193" si="443">BW193</f>
        <v>6. KOLO</v>
      </c>
      <c r="CH193" s="165"/>
      <c r="CI193" s="165"/>
      <c r="CJ193" s="165"/>
      <c r="CK193" s="72"/>
      <c r="CL193" s="169"/>
      <c r="CM193" s="169"/>
      <c r="CN193" s="72"/>
      <c r="CO193" s="72"/>
      <c r="CP193" s="72"/>
      <c r="CQ193" s="72"/>
      <c r="CR193" s="72"/>
      <c r="CS193" s="72"/>
      <c r="CT193" s="72"/>
      <c r="CU193" s="72"/>
      <c r="CV193" s="72"/>
      <c r="CW193" s="170">
        <f t="shared" ref="CW193" si="444">BY193</f>
        <v>33</v>
      </c>
      <c r="CX193" s="170"/>
      <c r="CY193" s="170"/>
      <c r="CZ193" s="170"/>
      <c r="DA193" s="170"/>
      <c r="DB193" s="166" t="s">
        <v>9</v>
      </c>
      <c r="DC193" s="166"/>
      <c r="DD193" s="166"/>
      <c r="DE193" s="72"/>
      <c r="DF193" s="72"/>
      <c r="DG193" s="72"/>
      <c r="DH193" s="72"/>
      <c r="DI193" s="72"/>
      <c r="DJ193" s="72"/>
      <c r="DK193" s="72"/>
      <c r="DL193" s="72"/>
      <c r="DM193" s="72"/>
      <c r="DN193" s="72"/>
      <c r="DO193" s="72"/>
      <c r="DP193" s="72"/>
      <c r="DQ193" s="72"/>
      <c r="DR193" s="73"/>
      <c r="DS193" s="167" t="s">
        <v>10</v>
      </c>
      <c r="DT193" s="167"/>
      <c r="DU193" s="167"/>
      <c r="DV193" s="168">
        <f t="shared" ref="DV193" si="445">BZ194</f>
        <v>3</v>
      </c>
      <c r="DW193" s="168"/>
      <c r="DX193" s="74"/>
    </row>
    <row r="194" spans="75:128" ht="22.5" customHeight="1" x14ac:dyDescent="0.3">
      <c r="BW194">
        <f t="shared" si="442"/>
        <v>0</v>
      </c>
      <c r="BX194">
        <f t="shared" si="442"/>
        <v>0</v>
      </c>
      <c r="BY194" t="str">
        <f t="shared" si="442"/>
        <v>zápas</v>
      </c>
      <c r="BZ194">
        <f t="shared" si="442"/>
        <v>3</v>
      </c>
      <c r="CA194" t="str">
        <f t="shared" si="442"/>
        <v>B</v>
      </c>
      <c r="CB194" t="str">
        <f t="shared" si="442"/>
        <v>Kmochova "B"</v>
      </c>
      <c r="CC194">
        <f t="shared" si="442"/>
        <v>0</v>
      </c>
      <c r="CD194" t="str">
        <f t="shared" si="442"/>
        <v>Prokopa Velikého "B"</v>
      </c>
      <c r="CF194" s="71"/>
      <c r="CG194" s="165"/>
      <c r="CH194" s="165"/>
      <c r="CI194" s="165"/>
      <c r="CJ194" s="165"/>
      <c r="CK194" s="72"/>
      <c r="CL194" s="169"/>
      <c r="CM194" s="169"/>
      <c r="CN194" s="72"/>
      <c r="CO194" s="72"/>
      <c r="CP194" s="72"/>
      <c r="CQ194" s="72"/>
      <c r="CR194" s="72"/>
      <c r="CS194" s="72"/>
      <c r="CT194" s="72"/>
      <c r="CU194" s="72"/>
      <c r="CV194" s="72"/>
      <c r="CW194" s="170"/>
      <c r="CX194" s="170"/>
      <c r="CY194" s="170"/>
      <c r="CZ194" s="170"/>
      <c r="DA194" s="170"/>
      <c r="DB194" s="166"/>
      <c r="DC194" s="166"/>
      <c r="DD194" s="166"/>
      <c r="DE194" s="72"/>
      <c r="DF194" s="72"/>
      <c r="DG194" s="72"/>
      <c r="DH194" s="72"/>
      <c r="DI194" s="72"/>
      <c r="DJ194" s="72"/>
      <c r="DK194" s="72"/>
      <c r="DL194" s="72"/>
      <c r="DM194" s="72"/>
      <c r="DN194" s="72"/>
      <c r="DO194" s="72"/>
      <c r="DP194" s="72"/>
      <c r="DQ194" s="72"/>
      <c r="DR194" s="73"/>
      <c r="DS194" s="167"/>
      <c r="DT194" s="167"/>
      <c r="DU194" s="167"/>
      <c r="DV194" s="168"/>
      <c r="DW194" s="168"/>
      <c r="DX194" s="74"/>
    </row>
    <row r="195" spans="75:128" ht="22.5" customHeight="1" x14ac:dyDescent="0.3">
      <c r="CF195" s="71"/>
      <c r="CG195" s="75"/>
      <c r="CH195" s="75"/>
      <c r="CI195" s="75"/>
      <c r="CJ195" s="75"/>
      <c r="CK195" s="147" t="s">
        <v>13</v>
      </c>
      <c r="CL195" s="147"/>
      <c r="CM195" s="76">
        <f t="shared" ref="CM195" si="446">CB193</f>
        <v>6</v>
      </c>
      <c r="CN195" s="77" t="s">
        <v>14</v>
      </c>
      <c r="CO195" s="148" t="str">
        <f t="shared" ref="CO195" si="447">CB194</f>
        <v>Kmochova "B"</v>
      </c>
      <c r="CP195" s="148"/>
      <c r="CQ195" s="148"/>
      <c r="CR195" s="148"/>
      <c r="CS195" s="148"/>
      <c r="CT195" s="148"/>
      <c r="CU195" s="148"/>
      <c r="CV195" s="148"/>
      <c r="CW195" s="148"/>
      <c r="CX195" s="148"/>
      <c r="CY195" s="148"/>
      <c r="CZ195" s="148"/>
      <c r="DA195" s="148"/>
      <c r="DB195" s="75"/>
      <c r="DC195" s="75"/>
      <c r="DD195" s="75"/>
      <c r="DE195" s="75"/>
      <c r="DF195" s="75"/>
      <c r="DG195" s="147" t="s">
        <v>13</v>
      </c>
      <c r="DH195" s="147"/>
      <c r="DI195" s="76">
        <f t="shared" ref="DI195" si="448">CD193</f>
        <v>17</v>
      </c>
      <c r="DJ195" s="77" t="s">
        <v>14</v>
      </c>
      <c r="DK195" s="148" t="str">
        <f t="shared" ref="DK195" si="449">CD194</f>
        <v>Prokopa Velikého "B"</v>
      </c>
      <c r="DL195" s="148"/>
      <c r="DM195" s="148"/>
      <c r="DN195" s="148"/>
      <c r="DO195" s="148"/>
      <c r="DP195" s="148"/>
      <c r="DQ195" s="148"/>
      <c r="DR195" s="148"/>
      <c r="DS195" s="148"/>
      <c r="DT195" s="148"/>
      <c r="DU195" s="148"/>
      <c r="DV195" s="148"/>
      <c r="DW195" s="148"/>
      <c r="DX195" s="74"/>
    </row>
    <row r="196" spans="75:128" ht="22.5" customHeight="1" x14ac:dyDescent="0.3">
      <c r="CF196" s="71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  <c r="DA196" s="75"/>
      <c r="DB196" s="75"/>
      <c r="DC196" s="75"/>
      <c r="DD196" s="75"/>
      <c r="DE196" s="75"/>
      <c r="DF196" s="75"/>
      <c r="DG196" s="75"/>
      <c r="DH196" s="75"/>
      <c r="DI196" s="75"/>
      <c r="DJ196" s="75"/>
      <c r="DK196" s="75"/>
      <c r="DL196" s="75"/>
      <c r="DM196" s="75"/>
      <c r="DN196" s="75"/>
      <c r="DO196" s="75"/>
      <c r="DP196" s="75"/>
      <c r="DQ196" s="75"/>
      <c r="DR196" s="78"/>
      <c r="DS196" s="78"/>
      <c r="DT196" s="78"/>
      <c r="DU196" s="78"/>
      <c r="DV196" s="78"/>
      <c r="DW196" s="78"/>
      <c r="DX196" s="74"/>
    </row>
    <row r="197" spans="75:128" ht="22.5" customHeight="1" x14ac:dyDescent="0.4">
      <c r="CF197" s="71"/>
      <c r="CG197" s="79" t="s">
        <v>17</v>
      </c>
      <c r="CH197" s="49">
        <f t="shared" ref="CH197" si="450">CM195</f>
        <v>6</v>
      </c>
      <c r="CI197" s="80" t="s">
        <v>8</v>
      </c>
      <c r="CJ197" s="91">
        <v>1</v>
      </c>
      <c r="CK197" s="91">
        <v>2</v>
      </c>
      <c r="CL197" s="91">
        <v>3</v>
      </c>
      <c r="CM197" s="91">
        <v>4</v>
      </c>
      <c r="CN197" s="91">
        <v>5</v>
      </c>
      <c r="CO197" s="91">
        <v>6</v>
      </c>
      <c r="CP197" s="91">
        <v>7</v>
      </c>
      <c r="CQ197" s="91">
        <v>8</v>
      </c>
      <c r="CR197" s="91">
        <v>9</v>
      </c>
      <c r="CS197" s="91">
        <v>10</v>
      </c>
      <c r="CT197" s="91">
        <v>11</v>
      </c>
      <c r="CU197" s="91">
        <v>12</v>
      </c>
      <c r="CV197" s="91">
        <v>13</v>
      </c>
      <c r="CW197" s="91">
        <v>14</v>
      </c>
      <c r="CX197" s="91">
        <v>15</v>
      </c>
      <c r="CY197" s="91">
        <v>16</v>
      </c>
      <c r="CZ197" s="91">
        <v>17</v>
      </c>
      <c r="DA197" s="91">
        <v>18</v>
      </c>
      <c r="DB197" s="91">
        <v>19</v>
      </c>
      <c r="DC197" s="91">
        <v>20</v>
      </c>
      <c r="DD197" s="91">
        <v>21</v>
      </c>
      <c r="DE197" s="91">
        <v>22</v>
      </c>
      <c r="DF197" s="91">
        <v>23</v>
      </c>
      <c r="DG197" s="91">
        <v>24</v>
      </c>
      <c r="DH197" s="91">
        <v>25</v>
      </c>
      <c r="DI197" s="91">
        <v>26</v>
      </c>
      <c r="DJ197" s="91">
        <v>27</v>
      </c>
      <c r="DK197" s="91">
        <v>28</v>
      </c>
      <c r="DL197" s="91">
        <v>29</v>
      </c>
      <c r="DM197" s="91">
        <v>30</v>
      </c>
      <c r="DN197" s="91">
        <v>31</v>
      </c>
      <c r="DO197" s="91">
        <v>32</v>
      </c>
      <c r="DP197" s="91">
        <v>33</v>
      </c>
      <c r="DQ197" s="91">
        <v>34</v>
      </c>
      <c r="DR197" s="92">
        <v>35</v>
      </c>
      <c r="DS197" s="92">
        <v>36</v>
      </c>
      <c r="DT197" s="92">
        <v>37</v>
      </c>
      <c r="DU197" s="92">
        <v>38</v>
      </c>
      <c r="DV197" s="92">
        <v>39</v>
      </c>
      <c r="DW197" s="92">
        <v>40</v>
      </c>
      <c r="DX197" s="74"/>
    </row>
    <row r="198" spans="75:128" ht="22.5" customHeight="1" x14ac:dyDescent="0.3">
      <c r="CF198" s="71"/>
      <c r="CG198" s="81"/>
      <c r="CH198" s="82"/>
      <c r="CI198" s="83"/>
      <c r="CJ198" s="84"/>
      <c r="CK198" s="84"/>
      <c r="CL198" s="84"/>
      <c r="CM198" s="84"/>
      <c r="CN198" s="84"/>
      <c r="CO198" s="84"/>
      <c r="CP198" s="84"/>
      <c r="CQ198" s="84"/>
      <c r="CR198" s="84"/>
      <c r="CS198" s="84"/>
      <c r="CT198" s="84"/>
      <c r="CU198" s="84"/>
      <c r="CV198" s="84"/>
      <c r="CW198" s="84"/>
      <c r="CX198" s="84"/>
      <c r="CY198" s="84"/>
      <c r="CZ198" s="84"/>
      <c r="DA198" s="84"/>
      <c r="DB198" s="84"/>
      <c r="DC198" s="84"/>
      <c r="DD198" s="84"/>
      <c r="DE198" s="84"/>
      <c r="DF198" s="84"/>
      <c r="DG198" s="84"/>
      <c r="DH198" s="84"/>
      <c r="DI198" s="84"/>
      <c r="DJ198" s="84"/>
      <c r="DK198" s="84"/>
      <c r="DL198" s="84"/>
      <c r="DM198" s="84"/>
      <c r="DN198" s="84"/>
      <c r="DO198" s="84"/>
      <c r="DP198" s="84"/>
      <c r="DQ198" s="84"/>
      <c r="DR198" s="85"/>
      <c r="DS198" s="85"/>
      <c r="DT198" s="85"/>
      <c r="DU198" s="85"/>
      <c r="DV198" s="85"/>
      <c r="DW198" s="85"/>
      <c r="DX198" s="74"/>
    </row>
    <row r="199" spans="75:128" ht="22.5" customHeight="1" x14ac:dyDescent="0.4">
      <c r="CF199" s="71"/>
      <c r="CG199" s="86" t="s">
        <v>17</v>
      </c>
      <c r="CH199" s="48">
        <f t="shared" ref="CH199" si="451">DI195</f>
        <v>17</v>
      </c>
      <c r="CI199" s="87" t="s">
        <v>8</v>
      </c>
      <c r="CJ199" s="91">
        <v>1</v>
      </c>
      <c r="CK199" s="91">
        <v>2</v>
      </c>
      <c r="CL199" s="91">
        <v>3</v>
      </c>
      <c r="CM199" s="91">
        <v>4</v>
      </c>
      <c r="CN199" s="91">
        <v>5</v>
      </c>
      <c r="CO199" s="91">
        <v>6</v>
      </c>
      <c r="CP199" s="91">
        <v>7</v>
      </c>
      <c r="CQ199" s="91">
        <v>8</v>
      </c>
      <c r="CR199" s="91">
        <v>9</v>
      </c>
      <c r="CS199" s="91">
        <v>10</v>
      </c>
      <c r="CT199" s="91">
        <v>11</v>
      </c>
      <c r="CU199" s="91">
        <v>12</v>
      </c>
      <c r="CV199" s="91">
        <v>13</v>
      </c>
      <c r="CW199" s="91">
        <v>14</v>
      </c>
      <c r="CX199" s="91">
        <v>15</v>
      </c>
      <c r="CY199" s="91">
        <v>16</v>
      </c>
      <c r="CZ199" s="91">
        <v>17</v>
      </c>
      <c r="DA199" s="91">
        <v>18</v>
      </c>
      <c r="DB199" s="91">
        <v>19</v>
      </c>
      <c r="DC199" s="91">
        <v>20</v>
      </c>
      <c r="DD199" s="91">
        <v>21</v>
      </c>
      <c r="DE199" s="91">
        <v>22</v>
      </c>
      <c r="DF199" s="91">
        <v>23</v>
      </c>
      <c r="DG199" s="91">
        <v>24</v>
      </c>
      <c r="DH199" s="91">
        <v>25</v>
      </c>
      <c r="DI199" s="91">
        <v>26</v>
      </c>
      <c r="DJ199" s="91">
        <v>27</v>
      </c>
      <c r="DK199" s="91">
        <v>28</v>
      </c>
      <c r="DL199" s="91">
        <v>29</v>
      </c>
      <c r="DM199" s="91">
        <v>30</v>
      </c>
      <c r="DN199" s="91">
        <v>31</v>
      </c>
      <c r="DO199" s="91">
        <v>32</v>
      </c>
      <c r="DP199" s="91">
        <v>33</v>
      </c>
      <c r="DQ199" s="91">
        <v>34</v>
      </c>
      <c r="DR199" s="92">
        <v>35</v>
      </c>
      <c r="DS199" s="92">
        <v>36</v>
      </c>
      <c r="DT199" s="92">
        <v>37</v>
      </c>
      <c r="DU199" s="92">
        <v>38</v>
      </c>
      <c r="DV199" s="92">
        <v>39</v>
      </c>
      <c r="DW199" s="92">
        <v>40</v>
      </c>
      <c r="DX199" s="74"/>
    </row>
    <row r="200" spans="75:128" ht="22.5" customHeight="1" thickBot="1" x14ac:dyDescent="0.35">
      <c r="CF200" s="88"/>
      <c r="CG200" s="89"/>
      <c r="CH200" s="89"/>
      <c r="CI200" s="89"/>
      <c r="CJ200" s="89"/>
      <c r="CK200" s="89"/>
      <c r="CL200" s="89"/>
      <c r="CM200" s="89"/>
      <c r="CN200" s="89"/>
      <c r="CO200" s="89"/>
      <c r="CP200" s="89"/>
      <c r="CQ200" s="89"/>
      <c r="CR200" s="89"/>
      <c r="CS200" s="89"/>
      <c r="CT200" s="89"/>
      <c r="CU200" s="89"/>
      <c r="CV200" s="89"/>
      <c r="CW200" s="89"/>
      <c r="CX200" s="89"/>
      <c r="CY200" s="89"/>
      <c r="CZ200" s="89"/>
      <c r="DA200" s="89"/>
      <c r="DB200" s="89"/>
      <c r="DC200" s="89"/>
      <c r="DD200" s="89"/>
      <c r="DE200" s="89"/>
      <c r="DF200" s="89"/>
      <c r="DG200" s="89"/>
      <c r="DH200" s="89"/>
      <c r="DI200" s="89"/>
      <c r="DJ200" s="89"/>
      <c r="DK200" s="89"/>
      <c r="DL200" s="89"/>
      <c r="DM200" s="89"/>
      <c r="DN200" s="89"/>
      <c r="DO200" s="89"/>
      <c r="DP200" s="89"/>
      <c r="DQ200" s="89"/>
      <c r="DR200" s="89"/>
      <c r="DS200" s="89"/>
      <c r="DT200" s="89"/>
      <c r="DU200" s="89"/>
      <c r="DV200" s="89"/>
      <c r="DW200" s="89"/>
      <c r="DX200" s="90"/>
    </row>
    <row r="201" spans="75:128" ht="22.5" customHeight="1" thickTop="1" x14ac:dyDescent="0.35">
      <c r="CF201" s="163">
        <f t="shared" ref="CF201" si="452">BX202</f>
        <v>0.42500000000000016</v>
      </c>
      <c r="CG201" s="164"/>
      <c r="CH201" s="68"/>
      <c r="CI201" s="68"/>
      <c r="CJ201" s="68"/>
      <c r="CK201" s="68"/>
      <c r="CL201" s="68"/>
      <c r="CM201" s="68"/>
      <c r="CN201" s="68"/>
      <c r="CO201" s="68"/>
      <c r="CP201" s="68"/>
      <c r="CQ201" s="68"/>
      <c r="CR201" s="68"/>
      <c r="CS201" s="68"/>
      <c r="CT201" s="68"/>
      <c r="CU201" s="68"/>
      <c r="CV201" s="68"/>
      <c r="CW201" s="68"/>
      <c r="CX201" s="68"/>
      <c r="CY201" s="68"/>
      <c r="CZ201" s="68"/>
      <c r="DA201" s="68"/>
      <c r="DB201" s="68"/>
      <c r="DC201" s="68"/>
      <c r="DD201" s="68"/>
      <c r="DE201" s="68"/>
      <c r="DF201" s="68"/>
      <c r="DG201" s="68"/>
      <c r="DH201" s="68"/>
      <c r="DI201" s="68"/>
      <c r="DJ201" s="68"/>
      <c r="DK201" s="68"/>
      <c r="DL201" s="68"/>
      <c r="DM201" s="68"/>
      <c r="DN201" s="68"/>
      <c r="DO201" s="68"/>
      <c r="DP201" s="68"/>
      <c r="DQ201" s="68"/>
      <c r="DR201" s="68"/>
      <c r="DS201" s="68"/>
      <c r="DT201" s="69"/>
      <c r="DU201" s="69" t="s">
        <v>31</v>
      </c>
      <c r="DV201" s="68"/>
      <c r="DW201" s="69" t="str">
        <f t="shared" ref="DW201" si="453">CA203</f>
        <v>A</v>
      </c>
      <c r="DX201" s="70"/>
    </row>
    <row r="202" spans="75:128" ht="22.5" customHeight="1" x14ac:dyDescent="0.3">
      <c r="BW202" t="str">
        <f t="shared" ref="BW202:CD203" si="454">E49</f>
        <v>7. KOLO</v>
      </c>
      <c r="BX202">
        <f t="shared" si="454"/>
        <v>0.42500000000000016</v>
      </c>
      <c r="BY202">
        <f t="shared" si="454"/>
        <v>39</v>
      </c>
      <c r="BZ202" t="str">
        <f t="shared" si="454"/>
        <v>HŘIŠTĚ</v>
      </c>
      <c r="CA202" t="str">
        <f t="shared" si="454"/>
        <v>skupina</v>
      </c>
      <c r="CB202">
        <f t="shared" si="454"/>
        <v>9</v>
      </c>
      <c r="CC202" t="str">
        <f t="shared" si="454"/>
        <v>:</v>
      </c>
      <c r="CD202">
        <f t="shared" si="454"/>
        <v>13</v>
      </c>
      <c r="CF202" s="71"/>
      <c r="CG202" s="165" t="str">
        <f t="shared" ref="CG202" si="455">BW202</f>
        <v>7. KOLO</v>
      </c>
      <c r="CH202" s="165"/>
      <c r="CI202" s="165"/>
      <c r="CJ202" s="165"/>
      <c r="CK202" s="72"/>
      <c r="CL202" s="169"/>
      <c r="CM202" s="169"/>
      <c r="CN202" s="72"/>
      <c r="CO202" s="72"/>
      <c r="CP202" s="72"/>
      <c r="CQ202" s="72"/>
      <c r="CR202" s="72"/>
      <c r="CS202" s="72"/>
      <c r="CT202" s="72"/>
      <c r="CU202" s="72"/>
      <c r="CV202" s="72"/>
      <c r="CW202" s="170">
        <f t="shared" ref="CW202" si="456">BY202</f>
        <v>39</v>
      </c>
      <c r="CX202" s="170"/>
      <c r="CY202" s="170"/>
      <c r="CZ202" s="170"/>
      <c r="DA202" s="170"/>
      <c r="DB202" s="166" t="s">
        <v>9</v>
      </c>
      <c r="DC202" s="166"/>
      <c r="DD202" s="166"/>
      <c r="DE202" s="72"/>
      <c r="DF202" s="72"/>
      <c r="DG202" s="72"/>
      <c r="DH202" s="72"/>
      <c r="DI202" s="72"/>
      <c r="DJ202" s="72"/>
      <c r="DK202" s="72"/>
      <c r="DL202" s="72"/>
      <c r="DM202" s="72"/>
      <c r="DN202" s="72"/>
      <c r="DO202" s="72"/>
      <c r="DP202" s="72"/>
      <c r="DQ202" s="72"/>
      <c r="DR202" s="73"/>
      <c r="DS202" s="167" t="s">
        <v>10</v>
      </c>
      <c r="DT202" s="167"/>
      <c r="DU202" s="167"/>
      <c r="DV202" s="168">
        <f t="shared" ref="DV202" si="457">BZ203</f>
        <v>3</v>
      </c>
      <c r="DW202" s="168"/>
      <c r="DX202" s="74"/>
    </row>
    <row r="203" spans="75:128" ht="22.5" customHeight="1" x14ac:dyDescent="0.3">
      <c r="BW203">
        <f t="shared" si="454"/>
        <v>0</v>
      </c>
      <c r="BX203">
        <f t="shared" si="454"/>
        <v>0</v>
      </c>
      <c r="BY203" t="str">
        <f t="shared" si="454"/>
        <v>zápas</v>
      </c>
      <c r="BZ203">
        <f t="shared" si="454"/>
        <v>3</v>
      </c>
      <c r="CA203" t="str">
        <f t="shared" si="454"/>
        <v>A</v>
      </c>
      <c r="CB203" t="str">
        <f t="shared" si="454"/>
        <v>Prok.Velikého</v>
      </c>
      <c r="CC203">
        <f t="shared" si="454"/>
        <v>0</v>
      </c>
      <c r="CD203" t="str">
        <f t="shared" si="454"/>
        <v>Ovčárecká "B"</v>
      </c>
      <c r="CF203" s="71"/>
      <c r="CG203" s="165"/>
      <c r="CH203" s="165"/>
      <c r="CI203" s="165"/>
      <c r="CJ203" s="165"/>
      <c r="CK203" s="72"/>
      <c r="CL203" s="169"/>
      <c r="CM203" s="169"/>
      <c r="CN203" s="72"/>
      <c r="CO203" s="72"/>
      <c r="CP203" s="72"/>
      <c r="CQ203" s="72"/>
      <c r="CR203" s="72"/>
      <c r="CS203" s="72"/>
      <c r="CT203" s="72"/>
      <c r="CU203" s="72"/>
      <c r="CV203" s="72"/>
      <c r="CW203" s="170"/>
      <c r="CX203" s="170"/>
      <c r="CY203" s="170"/>
      <c r="CZ203" s="170"/>
      <c r="DA203" s="170"/>
      <c r="DB203" s="166"/>
      <c r="DC203" s="166"/>
      <c r="DD203" s="166"/>
      <c r="DE203" s="72"/>
      <c r="DF203" s="72"/>
      <c r="DG203" s="72"/>
      <c r="DH203" s="72"/>
      <c r="DI203" s="72"/>
      <c r="DJ203" s="72"/>
      <c r="DK203" s="72"/>
      <c r="DL203" s="72"/>
      <c r="DM203" s="72"/>
      <c r="DN203" s="72"/>
      <c r="DO203" s="72"/>
      <c r="DP203" s="72"/>
      <c r="DQ203" s="72"/>
      <c r="DR203" s="73"/>
      <c r="DS203" s="167"/>
      <c r="DT203" s="167"/>
      <c r="DU203" s="167"/>
      <c r="DV203" s="168"/>
      <c r="DW203" s="168"/>
      <c r="DX203" s="74"/>
    </row>
    <row r="204" spans="75:128" ht="22.5" customHeight="1" x14ac:dyDescent="0.3">
      <c r="CF204" s="71"/>
      <c r="CG204" s="75"/>
      <c r="CH204" s="75"/>
      <c r="CI204" s="75"/>
      <c r="CJ204" s="75"/>
      <c r="CK204" s="147" t="s">
        <v>13</v>
      </c>
      <c r="CL204" s="147"/>
      <c r="CM204" s="76">
        <f t="shared" ref="CM204" si="458">CB202</f>
        <v>9</v>
      </c>
      <c r="CN204" s="77" t="s">
        <v>14</v>
      </c>
      <c r="CO204" s="148" t="str">
        <f t="shared" ref="CO204" si="459">CB203</f>
        <v>Prok.Velikého</v>
      </c>
      <c r="CP204" s="148"/>
      <c r="CQ204" s="148"/>
      <c r="CR204" s="148"/>
      <c r="CS204" s="148"/>
      <c r="CT204" s="148"/>
      <c r="CU204" s="148"/>
      <c r="CV204" s="148"/>
      <c r="CW204" s="148"/>
      <c r="CX204" s="148"/>
      <c r="CY204" s="148"/>
      <c r="CZ204" s="148"/>
      <c r="DA204" s="148"/>
      <c r="DB204" s="75"/>
      <c r="DC204" s="75"/>
      <c r="DD204" s="75"/>
      <c r="DE204" s="75"/>
      <c r="DF204" s="75"/>
      <c r="DG204" s="147" t="s">
        <v>13</v>
      </c>
      <c r="DH204" s="147"/>
      <c r="DI204" s="76">
        <f t="shared" ref="DI204" si="460">CD202</f>
        <v>13</v>
      </c>
      <c r="DJ204" s="77" t="s">
        <v>14</v>
      </c>
      <c r="DK204" s="148" t="str">
        <f t="shared" ref="DK204" si="461">CD203</f>
        <v>Ovčárecká "B"</v>
      </c>
      <c r="DL204" s="148"/>
      <c r="DM204" s="148"/>
      <c r="DN204" s="148"/>
      <c r="DO204" s="148"/>
      <c r="DP204" s="148"/>
      <c r="DQ204" s="148"/>
      <c r="DR204" s="148"/>
      <c r="DS204" s="148"/>
      <c r="DT204" s="148"/>
      <c r="DU204" s="148"/>
      <c r="DV204" s="148"/>
      <c r="DW204" s="148"/>
      <c r="DX204" s="74"/>
    </row>
    <row r="205" spans="75:128" ht="22.5" customHeight="1" x14ac:dyDescent="0.3">
      <c r="CF205" s="71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  <c r="DA205" s="75"/>
      <c r="DB205" s="75"/>
      <c r="DC205" s="75"/>
      <c r="DD205" s="75"/>
      <c r="DE205" s="75"/>
      <c r="DF205" s="75"/>
      <c r="DG205" s="75"/>
      <c r="DH205" s="75"/>
      <c r="DI205" s="75"/>
      <c r="DJ205" s="75"/>
      <c r="DK205" s="75"/>
      <c r="DL205" s="75"/>
      <c r="DM205" s="75"/>
      <c r="DN205" s="75"/>
      <c r="DO205" s="75"/>
      <c r="DP205" s="75"/>
      <c r="DQ205" s="75"/>
      <c r="DR205" s="78"/>
      <c r="DS205" s="78"/>
      <c r="DT205" s="78"/>
      <c r="DU205" s="78"/>
      <c r="DV205" s="78"/>
      <c r="DW205" s="78"/>
      <c r="DX205" s="74"/>
    </row>
    <row r="206" spans="75:128" ht="22.5" customHeight="1" x14ac:dyDescent="0.4">
      <c r="CF206" s="71"/>
      <c r="CG206" s="79" t="s">
        <v>17</v>
      </c>
      <c r="CH206" s="49">
        <f t="shared" ref="CH206" si="462">CM204</f>
        <v>9</v>
      </c>
      <c r="CI206" s="80" t="s">
        <v>8</v>
      </c>
      <c r="CJ206" s="91">
        <v>1</v>
      </c>
      <c r="CK206" s="91">
        <v>2</v>
      </c>
      <c r="CL206" s="91">
        <v>3</v>
      </c>
      <c r="CM206" s="91">
        <v>4</v>
      </c>
      <c r="CN206" s="91">
        <v>5</v>
      </c>
      <c r="CO206" s="91">
        <v>6</v>
      </c>
      <c r="CP206" s="91">
        <v>7</v>
      </c>
      <c r="CQ206" s="91">
        <v>8</v>
      </c>
      <c r="CR206" s="91">
        <v>9</v>
      </c>
      <c r="CS206" s="91">
        <v>10</v>
      </c>
      <c r="CT206" s="91">
        <v>11</v>
      </c>
      <c r="CU206" s="91">
        <v>12</v>
      </c>
      <c r="CV206" s="91">
        <v>13</v>
      </c>
      <c r="CW206" s="91">
        <v>14</v>
      </c>
      <c r="CX206" s="91">
        <v>15</v>
      </c>
      <c r="CY206" s="91">
        <v>16</v>
      </c>
      <c r="CZ206" s="91">
        <v>17</v>
      </c>
      <c r="DA206" s="91">
        <v>18</v>
      </c>
      <c r="DB206" s="91">
        <v>19</v>
      </c>
      <c r="DC206" s="91">
        <v>20</v>
      </c>
      <c r="DD206" s="91">
        <v>21</v>
      </c>
      <c r="DE206" s="91">
        <v>22</v>
      </c>
      <c r="DF206" s="91">
        <v>23</v>
      </c>
      <c r="DG206" s="91">
        <v>24</v>
      </c>
      <c r="DH206" s="91">
        <v>25</v>
      </c>
      <c r="DI206" s="91">
        <v>26</v>
      </c>
      <c r="DJ206" s="91">
        <v>27</v>
      </c>
      <c r="DK206" s="91">
        <v>28</v>
      </c>
      <c r="DL206" s="91">
        <v>29</v>
      </c>
      <c r="DM206" s="91">
        <v>30</v>
      </c>
      <c r="DN206" s="91">
        <v>31</v>
      </c>
      <c r="DO206" s="91">
        <v>32</v>
      </c>
      <c r="DP206" s="91">
        <v>33</v>
      </c>
      <c r="DQ206" s="91">
        <v>34</v>
      </c>
      <c r="DR206" s="92">
        <v>35</v>
      </c>
      <c r="DS206" s="92">
        <v>36</v>
      </c>
      <c r="DT206" s="92">
        <v>37</v>
      </c>
      <c r="DU206" s="92">
        <v>38</v>
      </c>
      <c r="DV206" s="92">
        <v>39</v>
      </c>
      <c r="DW206" s="92">
        <v>40</v>
      </c>
      <c r="DX206" s="74"/>
    </row>
    <row r="207" spans="75:128" ht="22.5" customHeight="1" x14ac:dyDescent="0.3">
      <c r="CF207" s="71"/>
      <c r="CG207" s="81"/>
      <c r="CH207" s="82"/>
      <c r="CI207" s="83"/>
      <c r="CJ207" s="84"/>
      <c r="CK207" s="84"/>
      <c r="CL207" s="84"/>
      <c r="CM207" s="84"/>
      <c r="CN207" s="84"/>
      <c r="CO207" s="84"/>
      <c r="CP207" s="84"/>
      <c r="CQ207" s="84"/>
      <c r="CR207" s="84"/>
      <c r="CS207" s="84"/>
      <c r="CT207" s="84"/>
      <c r="CU207" s="84"/>
      <c r="CV207" s="84"/>
      <c r="CW207" s="84"/>
      <c r="CX207" s="84"/>
      <c r="CY207" s="84"/>
      <c r="CZ207" s="84"/>
      <c r="DA207" s="84"/>
      <c r="DB207" s="84"/>
      <c r="DC207" s="84"/>
      <c r="DD207" s="84"/>
      <c r="DE207" s="84"/>
      <c r="DF207" s="84"/>
      <c r="DG207" s="84"/>
      <c r="DH207" s="84"/>
      <c r="DI207" s="84"/>
      <c r="DJ207" s="84"/>
      <c r="DK207" s="84"/>
      <c r="DL207" s="84"/>
      <c r="DM207" s="84"/>
      <c r="DN207" s="84"/>
      <c r="DO207" s="84"/>
      <c r="DP207" s="84"/>
      <c r="DQ207" s="84"/>
      <c r="DR207" s="85"/>
      <c r="DS207" s="85"/>
      <c r="DT207" s="85"/>
      <c r="DU207" s="85"/>
      <c r="DV207" s="85"/>
      <c r="DW207" s="85"/>
      <c r="DX207" s="74"/>
    </row>
    <row r="208" spans="75:128" ht="22.5" customHeight="1" x14ac:dyDescent="0.4">
      <c r="CF208" s="71"/>
      <c r="CG208" s="86" t="s">
        <v>17</v>
      </c>
      <c r="CH208" s="48">
        <f t="shared" ref="CH208" si="463">DI204</f>
        <v>13</v>
      </c>
      <c r="CI208" s="87" t="s">
        <v>8</v>
      </c>
      <c r="CJ208" s="91">
        <v>1</v>
      </c>
      <c r="CK208" s="91">
        <v>2</v>
      </c>
      <c r="CL208" s="91">
        <v>3</v>
      </c>
      <c r="CM208" s="91">
        <v>4</v>
      </c>
      <c r="CN208" s="91">
        <v>5</v>
      </c>
      <c r="CO208" s="91">
        <v>6</v>
      </c>
      <c r="CP208" s="91">
        <v>7</v>
      </c>
      <c r="CQ208" s="91">
        <v>8</v>
      </c>
      <c r="CR208" s="91">
        <v>9</v>
      </c>
      <c r="CS208" s="91">
        <v>10</v>
      </c>
      <c r="CT208" s="91">
        <v>11</v>
      </c>
      <c r="CU208" s="91">
        <v>12</v>
      </c>
      <c r="CV208" s="91">
        <v>13</v>
      </c>
      <c r="CW208" s="91">
        <v>14</v>
      </c>
      <c r="CX208" s="91">
        <v>15</v>
      </c>
      <c r="CY208" s="91">
        <v>16</v>
      </c>
      <c r="CZ208" s="91">
        <v>17</v>
      </c>
      <c r="DA208" s="91">
        <v>18</v>
      </c>
      <c r="DB208" s="91">
        <v>19</v>
      </c>
      <c r="DC208" s="91">
        <v>20</v>
      </c>
      <c r="DD208" s="91">
        <v>21</v>
      </c>
      <c r="DE208" s="91">
        <v>22</v>
      </c>
      <c r="DF208" s="91">
        <v>23</v>
      </c>
      <c r="DG208" s="91">
        <v>24</v>
      </c>
      <c r="DH208" s="91">
        <v>25</v>
      </c>
      <c r="DI208" s="91">
        <v>26</v>
      </c>
      <c r="DJ208" s="91">
        <v>27</v>
      </c>
      <c r="DK208" s="91">
        <v>28</v>
      </c>
      <c r="DL208" s="91">
        <v>29</v>
      </c>
      <c r="DM208" s="91">
        <v>30</v>
      </c>
      <c r="DN208" s="91">
        <v>31</v>
      </c>
      <c r="DO208" s="91">
        <v>32</v>
      </c>
      <c r="DP208" s="91">
        <v>33</v>
      </c>
      <c r="DQ208" s="91">
        <v>34</v>
      </c>
      <c r="DR208" s="92">
        <v>35</v>
      </c>
      <c r="DS208" s="92">
        <v>36</v>
      </c>
      <c r="DT208" s="92">
        <v>37</v>
      </c>
      <c r="DU208" s="92">
        <v>38</v>
      </c>
      <c r="DV208" s="92">
        <v>39</v>
      </c>
      <c r="DW208" s="92">
        <v>40</v>
      </c>
      <c r="DX208" s="74"/>
    </row>
    <row r="209" spans="75:128" ht="22.5" customHeight="1" thickBot="1" x14ac:dyDescent="0.35">
      <c r="CF209" s="88"/>
      <c r="CG209" s="89"/>
      <c r="CH209" s="89"/>
      <c r="CI209" s="89"/>
      <c r="CJ209" s="89"/>
      <c r="CK209" s="89"/>
      <c r="CL209" s="89"/>
      <c r="CM209" s="89"/>
      <c r="CN209" s="89"/>
      <c r="CO209" s="89"/>
      <c r="CP209" s="89"/>
      <c r="CQ209" s="89"/>
      <c r="CR209" s="89"/>
      <c r="CS209" s="89"/>
      <c r="CT209" s="89"/>
      <c r="CU209" s="89"/>
      <c r="CV209" s="89"/>
      <c r="CW209" s="89"/>
      <c r="CX209" s="89"/>
      <c r="CY209" s="89"/>
      <c r="CZ209" s="89"/>
      <c r="DA209" s="89"/>
      <c r="DB209" s="89"/>
      <c r="DC209" s="89"/>
      <c r="DD209" s="89"/>
      <c r="DE209" s="89"/>
      <c r="DF209" s="89"/>
      <c r="DG209" s="89"/>
      <c r="DH209" s="89"/>
      <c r="DI209" s="89"/>
      <c r="DJ209" s="89"/>
      <c r="DK209" s="89"/>
      <c r="DL209" s="89"/>
      <c r="DM209" s="89"/>
      <c r="DN209" s="89"/>
      <c r="DO209" s="89"/>
      <c r="DP209" s="89"/>
      <c r="DQ209" s="89"/>
      <c r="DR209" s="89"/>
      <c r="DS209" s="89"/>
      <c r="DT209" s="89"/>
      <c r="DU209" s="89"/>
      <c r="DV209" s="89"/>
      <c r="DW209" s="89"/>
      <c r="DX209" s="90"/>
    </row>
    <row r="210" spans="75:128" ht="22.5" customHeight="1" thickTop="1" x14ac:dyDescent="0.35">
      <c r="CF210" s="163">
        <f t="shared" ref="CF210" si="464">BX211</f>
        <v>0.43333333333333351</v>
      </c>
      <c r="CG210" s="164"/>
      <c r="CH210" s="68"/>
      <c r="CI210" s="68"/>
      <c r="CJ210" s="68"/>
      <c r="CK210" s="68"/>
      <c r="CL210" s="68"/>
      <c r="CM210" s="68"/>
      <c r="CN210" s="68"/>
      <c r="CO210" s="68"/>
      <c r="CP210" s="68"/>
      <c r="CQ210" s="68"/>
      <c r="CR210" s="68"/>
      <c r="CS210" s="68"/>
      <c r="CT210" s="68"/>
      <c r="CU210" s="68"/>
      <c r="CV210" s="68"/>
      <c r="CW210" s="68"/>
      <c r="CX210" s="68"/>
      <c r="CY210" s="68"/>
      <c r="CZ210" s="68"/>
      <c r="DA210" s="68"/>
      <c r="DB210" s="68"/>
      <c r="DC210" s="68"/>
      <c r="DD210" s="68"/>
      <c r="DE210" s="68"/>
      <c r="DF210" s="68"/>
      <c r="DG210" s="68"/>
      <c r="DH210" s="68"/>
      <c r="DI210" s="68"/>
      <c r="DJ210" s="68"/>
      <c r="DK210" s="68"/>
      <c r="DL210" s="68"/>
      <c r="DM210" s="68"/>
      <c r="DN210" s="68"/>
      <c r="DO210" s="68"/>
      <c r="DP210" s="68"/>
      <c r="DQ210" s="68"/>
      <c r="DR210" s="68"/>
      <c r="DS210" s="68"/>
      <c r="DT210" s="69"/>
      <c r="DU210" s="69" t="s">
        <v>31</v>
      </c>
      <c r="DV210" s="68"/>
      <c r="DW210" s="69" t="str">
        <f t="shared" ref="DW210" si="465">CA212</f>
        <v>B</v>
      </c>
      <c r="DX210" s="70"/>
    </row>
    <row r="211" spans="75:128" ht="22.5" customHeight="1" x14ac:dyDescent="0.3">
      <c r="BW211" t="str">
        <f t="shared" ref="BW211:CD212" si="466">E51</f>
        <v>8. KOLO</v>
      </c>
      <c r="BX211">
        <f t="shared" si="466"/>
        <v>0.43333333333333351</v>
      </c>
      <c r="BY211">
        <f t="shared" si="466"/>
        <v>45</v>
      </c>
      <c r="BZ211" t="str">
        <f t="shared" si="466"/>
        <v>HŘIŠTĚ</v>
      </c>
      <c r="CA211" t="str">
        <f t="shared" si="466"/>
        <v>skupina</v>
      </c>
      <c r="CB211">
        <f t="shared" si="466"/>
        <v>3</v>
      </c>
      <c r="CC211" t="str">
        <f t="shared" si="466"/>
        <v>:</v>
      </c>
      <c r="CD211">
        <f t="shared" si="466"/>
        <v>15</v>
      </c>
      <c r="CF211" s="71"/>
      <c r="CG211" s="165" t="str">
        <f t="shared" ref="CG211" si="467">BW211</f>
        <v>8. KOLO</v>
      </c>
      <c r="CH211" s="165"/>
      <c r="CI211" s="165"/>
      <c r="CJ211" s="165"/>
      <c r="CK211" s="72"/>
      <c r="CL211" s="169"/>
      <c r="CM211" s="169"/>
      <c r="CN211" s="72"/>
      <c r="CO211" s="72"/>
      <c r="CP211" s="72"/>
      <c r="CQ211" s="72"/>
      <c r="CR211" s="72"/>
      <c r="CS211" s="72"/>
      <c r="CT211" s="72"/>
      <c r="CU211" s="72"/>
      <c r="CV211" s="72"/>
      <c r="CW211" s="170">
        <f t="shared" ref="CW211" si="468">BY211</f>
        <v>45</v>
      </c>
      <c r="CX211" s="170"/>
      <c r="CY211" s="170"/>
      <c r="CZ211" s="170"/>
      <c r="DA211" s="170"/>
      <c r="DB211" s="166" t="s">
        <v>9</v>
      </c>
      <c r="DC211" s="166"/>
      <c r="DD211" s="166"/>
      <c r="DE211" s="72"/>
      <c r="DF211" s="72"/>
      <c r="DG211" s="72"/>
      <c r="DH211" s="72"/>
      <c r="DI211" s="72"/>
      <c r="DJ211" s="72"/>
      <c r="DK211" s="72"/>
      <c r="DL211" s="72"/>
      <c r="DM211" s="72"/>
      <c r="DN211" s="72"/>
      <c r="DO211" s="72"/>
      <c r="DP211" s="72"/>
      <c r="DQ211" s="72"/>
      <c r="DR211" s="73"/>
      <c r="DS211" s="167" t="s">
        <v>10</v>
      </c>
      <c r="DT211" s="167"/>
      <c r="DU211" s="167"/>
      <c r="DV211" s="168">
        <f t="shared" ref="DV211" si="469">BZ212</f>
        <v>3</v>
      </c>
      <c r="DW211" s="168"/>
      <c r="DX211" s="74"/>
    </row>
    <row r="212" spans="75:128" ht="22.5" customHeight="1" x14ac:dyDescent="0.3">
      <c r="BW212">
        <f t="shared" si="466"/>
        <v>0</v>
      </c>
      <c r="BX212">
        <f t="shared" si="466"/>
        <v>0</v>
      </c>
      <c r="BY212" t="str">
        <f t="shared" si="466"/>
        <v>zápas</v>
      </c>
      <c r="BZ212">
        <f t="shared" si="466"/>
        <v>3</v>
      </c>
      <c r="CA212" t="str">
        <f t="shared" si="466"/>
        <v>B</v>
      </c>
      <c r="CB212" t="str">
        <f t="shared" si="466"/>
        <v>Pečky "A"</v>
      </c>
      <c r="CC212">
        <f t="shared" si="466"/>
        <v>0</v>
      </c>
      <c r="CD212" t="str">
        <f t="shared" si="466"/>
        <v>Lipanská "B"</v>
      </c>
      <c r="CF212" s="71"/>
      <c r="CG212" s="165"/>
      <c r="CH212" s="165"/>
      <c r="CI212" s="165"/>
      <c r="CJ212" s="165"/>
      <c r="CK212" s="72"/>
      <c r="CL212" s="169"/>
      <c r="CM212" s="169"/>
      <c r="CN212" s="72"/>
      <c r="CO212" s="72"/>
      <c r="CP212" s="72"/>
      <c r="CQ212" s="72"/>
      <c r="CR212" s="72"/>
      <c r="CS212" s="72"/>
      <c r="CT212" s="72"/>
      <c r="CU212" s="72"/>
      <c r="CV212" s="72"/>
      <c r="CW212" s="170"/>
      <c r="CX212" s="170"/>
      <c r="CY212" s="170"/>
      <c r="CZ212" s="170"/>
      <c r="DA212" s="170"/>
      <c r="DB212" s="166"/>
      <c r="DC212" s="166"/>
      <c r="DD212" s="166"/>
      <c r="DE212" s="72"/>
      <c r="DF212" s="72"/>
      <c r="DG212" s="72"/>
      <c r="DH212" s="72"/>
      <c r="DI212" s="72"/>
      <c r="DJ212" s="72"/>
      <c r="DK212" s="72"/>
      <c r="DL212" s="72"/>
      <c r="DM212" s="72"/>
      <c r="DN212" s="72"/>
      <c r="DO212" s="72"/>
      <c r="DP212" s="72"/>
      <c r="DQ212" s="72"/>
      <c r="DR212" s="73"/>
      <c r="DS212" s="167"/>
      <c r="DT212" s="167"/>
      <c r="DU212" s="167"/>
      <c r="DV212" s="168"/>
      <c r="DW212" s="168"/>
      <c r="DX212" s="74"/>
    </row>
    <row r="213" spans="75:128" ht="22.5" customHeight="1" x14ac:dyDescent="0.3">
      <c r="CF213" s="71"/>
      <c r="CG213" s="75"/>
      <c r="CH213" s="75"/>
      <c r="CI213" s="75"/>
      <c r="CJ213" s="75"/>
      <c r="CK213" s="147" t="s">
        <v>13</v>
      </c>
      <c r="CL213" s="147"/>
      <c r="CM213" s="76">
        <f t="shared" ref="CM213" si="470">CB211</f>
        <v>3</v>
      </c>
      <c r="CN213" s="77" t="s">
        <v>14</v>
      </c>
      <c r="CO213" s="148" t="str">
        <f t="shared" ref="CO213" si="471">CB212</f>
        <v>Pečky "A"</v>
      </c>
      <c r="CP213" s="148"/>
      <c r="CQ213" s="148"/>
      <c r="CR213" s="148"/>
      <c r="CS213" s="148"/>
      <c r="CT213" s="148"/>
      <c r="CU213" s="148"/>
      <c r="CV213" s="148"/>
      <c r="CW213" s="148"/>
      <c r="CX213" s="148"/>
      <c r="CY213" s="148"/>
      <c r="CZ213" s="148"/>
      <c r="DA213" s="148"/>
      <c r="DB213" s="75"/>
      <c r="DC213" s="75"/>
      <c r="DD213" s="75"/>
      <c r="DE213" s="75"/>
      <c r="DF213" s="75"/>
      <c r="DG213" s="147" t="s">
        <v>13</v>
      </c>
      <c r="DH213" s="147"/>
      <c r="DI213" s="76">
        <f t="shared" ref="DI213" si="472">CD211</f>
        <v>15</v>
      </c>
      <c r="DJ213" s="77" t="s">
        <v>14</v>
      </c>
      <c r="DK213" s="148" t="str">
        <f t="shared" ref="DK213" si="473">CD212</f>
        <v>Lipanská "B"</v>
      </c>
      <c r="DL213" s="148"/>
      <c r="DM213" s="148"/>
      <c r="DN213" s="148"/>
      <c r="DO213" s="148"/>
      <c r="DP213" s="148"/>
      <c r="DQ213" s="148"/>
      <c r="DR213" s="148"/>
      <c r="DS213" s="148"/>
      <c r="DT213" s="148"/>
      <c r="DU213" s="148"/>
      <c r="DV213" s="148"/>
      <c r="DW213" s="148"/>
      <c r="DX213" s="74"/>
    </row>
    <row r="214" spans="75:128" ht="22.5" customHeight="1" x14ac:dyDescent="0.3">
      <c r="CF214" s="71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  <c r="DA214" s="75"/>
      <c r="DB214" s="75"/>
      <c r="DC214" s="75"/>
      <c r="DD214" s="75"/>
      <c r="DE214" s="75"/>
      <c r="DF214" s="75"/>
      <c r="DG214" s="75"/>
      <c r="DH214" s="75"/>
      <c r="DI214" s="75"/>
      <c r="DJ214" s="75"/>
      <c r="DK214" s="75"/>
      <c r="DL214" s="75"/>
      <c r="DM214" s="75"/>
      <c r="DN214" s="75"/>
      <c r="DO214" s="75"/>
      <c r="DP214" s="75"/>
      <c r="DQ214" s="75"/>
      <c r="DR214" s="78"/>
      <c r="DS214" s="78"/>
      <c r="DT214" s="78"/>
      <c r="DU214" s="78"/>
      <c r="DV214" s="78"/>
      <c r="DW214" s="78"/>
      <c r="DX214" s="74"/>
    </row>
    <row r="215" spans="75:128" ht="22.5" customHeight="1" x14ac:dyDescent="0.4">
      <c r="CF215" s="71"/>
      <c r="CG215" s="79" t="s">
        <v>17</v>
      </c>
      <c r="CH215" s="49">
        <f t="shared" ref="CH215" si="474">CM213</f>
        <v>3</v>
      </c>
      <c r="CI215" s="80" t="s">
        <v>8</v>
      </c>
      <c r="CJ215" s="91">
        <v>1</v>
      </c>
      <c r="CK215" s="91">
        <v>2</v>
      </c>
      <c r="CL215" s="91">
        <v>3</v>
      </c>
      <c r="CM215" s="91">
        <v>4</v>
      </c>
      <c r="CN215" s="91">
        <v>5</v>
      </c>
      <c r="CO215" s="91">
        <v>6</v>
      </c>
      <c r="CP215" s="91">
        <v>7</v>
      </c>
      <c r="CQ215" s="91">
        <v>8</v>
      </c>
      <c r="CR215" s="91">
        <v>9</v>
      </c>
      <c r="CS215" s="91">
        <v>10</v>
      </c>
      <c r="CT215" s="91">
        <v>11</v>
      </c>
      <c r="CU215" s="91">
        <v>12</v>
      </c>
      <c r="CV215" s="91">
        <v>13</v>
      </c>
      <c r="CW215" s="91">
        <v>14</v>
      </c>
      <c r="CX215" s="91">
        <v>15</v>
      </c>
      <c r="CY215" s="91">
        <v>16</v>
      </c>
      <c r="CZ215" s="91">
        <v>17</v>
      </c>
      <c r="DA215" s="91">
        <v>18</v>
      </c>
      <c r="DB215" s="91">
        <v>19</v>
      </c>
      <c r="DC215" s="91">
        <v>20</v>
      </c>
      <c r="DD215" s="91">
        <v>21</v>
      </c>
      <c r="DE215" s="91">
        <v>22</v>
      </c>
      <c r="DF215" s="91">
        <v>23</v>
      </c>
      <c r="DG215" s="91">
        <v>24</v>
      </c>
      <c r="DH215" s="91">
        <v>25</v>
      </c>
      <c r="DI215" s="91">
        <v>26</v>
      </c>
      <c r="DJ215" s="91">
        <v>27</v>
      </c>
      <c r="DK215" s="91">
        <v>28</v>
      </c>
      <c r="DL215" s="91">
        <v>29</v>
      </c>
      <c r="DM215" s="91">
        <v>30</v>
      </c>
      <c r="DN215" s="91">
        <v>31</v>
      </c>
      <c r="DO215" s="91">
        <v>32</v>
      </c>
      <c r="DP215" s="91">
        <v>33</v>
      </c>
      <c r="DQ215" s="91">
        <v>34</v>
      </c>
      <c r="DR215" s="92">
        <v>35</v>
      </c>
      <c r="DS215" s="92">
        <v>36</v>
      </c>
      <c r="DT215" s="92">
        <v>37</v>
      </c>
      <c r="DU215" s="92">
        <v>38</v>
      </c>
      <c r="DV215" s="92">
        <v>39</v>
      </c>
      <c r="DW215" s="92">
        <v>40</v>
      </c>
      <c r="DX215" s="74"/>
    </row>
    <row r="216" spans="75:128" ht="22.5" customHeight="1" x14ac:dyDescent="0.3">
      <c r="CF216" s="71"/>
      <c r="CG216" s="81"/>
      <c r="CH216" s="82"/>
      <c r="CI216" s="83"/>
      <c r="CJ216" s="84"/>
      <c r="CK216" s="84"/>
      <c r="CL216" s="84"/>
      <c r="CM216" s="84"/>
      <c r="CN216" s="84"/>
      <c r="CO216" s="84"/>
      <c r="CP216" s="84"/>
      <c r="CQ216" s="84"/>
      <c r="CR216" s="84"/>
      <c r="CS216" s="84"/>
      <c r="CT216" s="84"/>
      <c r="CU216" s="84"/>
      <c r="CV216" s="84"/>
      <c r="CW216" s="84"/>
      <c r="CX216" s="84"/>
      <c r="CY216" s="84"/>
      <c r="CZ216" s="84"/>
      <c r="DA216" s="84"/>
      <c r="DB216" s="84"/>
      <c r="DC216" s="84"/>
      <c r="DD216" s="84"/>
      <c r="DE216" s="84"/>
      <c r="DF216" s="84"/>
      <c r="DG216" s="84"/>
      <c r="DH216" s="84"/>
      <c r="DI216" s="84"/>
      <c r="DJ216" s="84"/>
      <c r="DK216" s="84"/>
      <c r="DL216" s="84"/>
      <c r="DM216" s="84"/>
      <c r="DN216" s="84"/>
      <c r="DO216" s="84"/>
      <c r="DP216" s="84"/>
      <c r="DQ216" s="84"/>
      <c r="DR216" s="85"/>
      <c r="DS216" s="85"/>
      <c r="DT216" s="85"/>
      <c r="DU216" s="85"/>
      <c r="DV216" s="85"/>
      <c r="DW216" s="85"/>
      <c r="DX216" s="74"/>
    </row>
    <row r="217" spans="75:128" ht="22.5" customHeight="1" x14ac:dyDescent="0.4">
      <c r="CF217" s="71"/>
      <c r="CG217" s="86" t="s">
        <v>17</v>
      </c>
      <c r="CH217" s="48">
        <f t="shared" ref="CH217" si="475">DI213</f>
        <v>15</v>
      </c>
      <c r="CI217" s="87" t="s">
        <v>8</v>
      </c>
      <c r="CJ217" s="91">
        <v>1</v>
      </c>
      <c r="CK217" s="91">
        <v>2</v>
      </c>
      <c r="CL217" s="91">
        <v>3</v>
      </c>
      <c r="CM217" s="91">
        <v>4</v>
      </c>
      <c r="CN217" s="91">
        <v>5</v>
      </c>
      <c r="CO217" s="91">
        <v>6</v>
      </c>
      <c r="CP217" s="91">
        <v>7</v>
      </c>
      <c r="CQ217" s="91">
        <v>8</v>
      </c>
      <c r="CR217" s="91">
        <v>9</v>
      </c>
      <c r="CS217" s="91">
        <v>10</v>
      </c>
      <c r="CT217" s="91">
        <v>11</v>
      </c>
      <c r="CU217" s="91">
        <v>12</v>
      </c>
      <c r="CV217" s="91">
        <v>13</v>
      </c>
      <c r="CW217" s="91">
        <v>14</v>
      </c>
      <c r="CX217" s="91">
        <v>15</v>
      </c>
      <c r="CY217" s="91">
        <v>16</v>
      </c>
      <c r="CZ217" s="91">
        <v>17</v>
      </c>
      <c r="DA217" s="91">
        <v>18</v>
      </c>
      <c r="DB217" s="91">
        <v>19</v>
      </c>
      <c r="DC217" s="91">
        <v>20</v>
      </c>
      <c r="DD217" s="91">
        <v>21</v>
      </c>
      <c r="DE217" s="91">
        <v>22</v>
      </c>
      <c r="DF217" s="91">
        <v>23</v>
      </c>
      <c r="DG217" s="91">
        <v>24</v>
      </c>
      <c r="DH217" s="91">
        <v>25</v>
      </c>
      <c r="DI217" s="91">
        <v>26</v>
      </c>
      <c r="DJ217" s="91">
        <v>27</v>
      </c>
      <c r="DK217" s="91">
        <v>28</v>
      </c>
      <c r="DL217" s="91">
        <v>29</v>
      </c>
      <c r="DM217" s="91">
        <v>30</v>
      </c>
      <c r="DN217" s="91">
        <v>31</v>
      </c>
      <c r="DO217" s="91">
        <v>32</v>
      </c>
      <c r="DP217" s="91">
        <v>33</v>
      </c>
      <c r="DQ217" s="91">
        <v>34</v>
      </c>
      <c r="DR217" s="92">
        <v>35</v>
      </c>
      <c r="DS217" s="92">
        <v>36</v>
      </c>
      <c r="DT217" s="92">
        <v>37</v>
      </c>
      <c r="DU217" s="92">
        <v>38</v>
      </c>
      <c r="DV217" s="92">
        <v>39</v>
      </c>
      <c r="DW217" s="92">
        <v>40</v>
      </c>
      <c r="DX217" s="74"/>
    </row>
    <row r="218" spans="75:128" ht="22.5" customHeight="1" thickBot="1" x14ac:dyDescent="0.35">
      <c r="CF218" s="88"/>
      <c r="CG218" s="89"/>
      <c r="CH218" s="89"/>
      <c r="CI218" s="89"/>
      <c r="CJ218" s="89"/>
      <c r="CK218" s="89"/>
      <c r="CL218" s="89"/>
      <c r="CM218" s="89"/>
      <c r="CN218" s="89"/>
      <c r="CO218" s="89"/>
      <c r="CP218" s="89"/>
      <c r="CQ218" s="89"/>
      <c r="CR218" s="89"/>
      <c r="CS218" s="89"/>
      <c r="CT218" s="89"/>
      <c r="CU218" s="89"/>
      <c r="CV218" s="89"/>
      <c r="CW218" s="89"/>
      <c r="CX218" s="89"/>
      <c r="CY218" s="89"/>
      <c r="CZ218" s="89"/>
      <c r="DA218" s="89"/>
      <c r="DB218" s="89"/>
      <c r="DC218" s="89"/>
      <c r="DD218" s="89"/>
      <c r="DE218" s="89"/>
      <c r="DF218" s="89"/>
      <c r="DG218" s="89"/>
      <c r="DH218" s="89"/>
      <c r="DI218" s="89"/>
      <c r="DJ218" s="89"/>
      <c r="DK218" s="89"/>
      <c r="DL218" s="89"/>
      <c r="DM218" s="89"/>
      <c r="DN218" s="89"/>
      <c r="DO218" s="89"/>
      <c r="DP218" s="89"/>
      <c r="DQ218" s="89"/>
      <c r="DR218" s="89"/>
      <c r="DS218" s="89"/>
      <c r="DT218" s="89"/>
      <c r="DU218" s="89"/>
      <c r="DV218" s="89"/>
      <c r="DW218" s="89"/>
      <c r="DX218" s="90"/>
    </row>
    <row r="219" spans="75:128" ht="22.5" customHeight="1" thickTop="1" x14ac:dyDescent="0.35">
      <c r="CF219" s="163">
        <f t="shared" ref="CF219" si="476">BX220</f>
        <v>0.44166666666666687</v>
      </c>
      <c r="CG219" s="164"/>
      <c r="CH219" s="68"/>
      <c r="CI219" s="68"/>
      <c r="CJ219" s="68"/>
      <c r="CK219" s="68"/>
      <c r="CL219" s="68"/>
      <c r="CM219" s="68"/>
      <c r="CN219" s="68"/>
      <c r="CO219" s="68"/>
      <c r="CP219" s="68"/>
      <c r="CQ219" s="68"/>
      <c r="CR219" s="68"/>
      <c r="CS219" s="68"/>
      <c r="CT219" s="68"/>
      <c r="CU219" s="68"/>
      <c r="CV219" s="68"/>
      <c r="CW219" s="68"/>
      <c r="CX219" s="68"/>
      <c r="CY219" s="68"/>
      <c r="CZ219" s="68"/>
      <c r="DA219" s="68"/>
      <c r="DB219" s="68"/>
      <c r="DC219" s="68"/>
      <c r="DD219" s="68"/>
      <c r="DE219" s="68"/>
      <c r="DF219" s="68"/>
      <c r="DG219" s="68"/>
      <c r="DH219" s="68"/>
      <c r="DI219" s="68"/>
      <c r="DJ219" s="68"/>
      <c r="DK219" s="68"/>
      <c r="DL219" s="68"/>
      <c r="DM219" s="68"/>
      <c r="DN219" s="68"/>
      <c r="DO219" s="68"/>
      <c r="DP219" s="68"/>
      <c r="DQ219" s="68"/>
      <c r="DR219" s="68"/>
      <c r="DS219" s="68"/>
      <c r="DT219" s="69"/>
      <c r="DU219" s="69" t="s">
        <v>31</v>
      </c>
      <c r="DV219" s="68"/>
      <c r="DW219" s="69" t="str">
        <f t="shared" ref="DW219" si="477">CA221</f>
        <v>A</v>
      </c>
      <c r="DX219" s="70"/>
    </row>
    <row r="220" spans="75:128" ht="22.5" customHeight="1" x14ac:dyDescent="0.3">
      <c r="BW220" t="str">
        <f t="shared" ref="BW220:CD221" si="478">E53</f>
        <v>9. KOLO</v>
      </c>
      <c r="BX220">
        <f t="shared" si="478"/>
        <v>0.44166666666666687</v>
      </c>
      <c r="BY220">
        <f t="shared" si="478"/>
        <v>51</v>
      </c>
      <c r="BZ220" t="str">
        <f t="shared" si="478"/>
        <v>HŘIŠTĚ</v>
      </c>
      <c r="CA220" t="str">
        <f t="shared" si="478"/>
        <v>skupina</v>
      </c>
      <c r="CB220">
        <f t="shared" si="478"/>
        <v>8</v>
      </c>
      <c r="CC220" t="str">
        <f t="shared" si="478"/>
        <v>:</v>
      </c>
      <c r="CD220">
        <f t="shared" si="478"/>
        <v>12</v>
      </c>
      <c r="CF220" s="71"/>
      <c r="CG220" s="165" t="str">
        <f t="shared" ref="CG220" si="479">BW220</f>
        <v>9. KOLO</v>
      </c>
      <c r="CH220" s="165"/>
      <c r="CI220" s="165"/>
      <c r="CJ220" s="165"/>
      <c r="CK220" s="72"/>
      <c r="CL220" s="169"/>
      <c r="CM220" s="169"/>
      <c r="CN220" s="72"/>
      <c r="CO220" s="72"/>
      <c r="CP220" s="72"/>
      <c r="CQ220" s="72"/>
      <c r="CR220" s="72"/>
      <c r="CS220" s="72"/>
      <c r="CT220" s="72"/>
      <c r="CU220" s="72"/>
      <c r="CV220" s="72"/>
      <c r="CW220" s="170">
        <f t="shared" ref="CW220" si="480">BY220</f>
        <v>51</v>
      </c>
      <c r="CX220" s="170"/>
      <c r="CY220" s="170"/>
      <c r="CZ220" s="170"/>
      <c r="DA220" s="170"/>
      <c r="DB220" s="166" t="s">
        <v>9</v>
      </c>
      <c r="DC220" s="166"/>
      <c r="DD220" s="166"/>
      <c r="DE220" s="72"/>
      <c r="DF220" s="72"/>
      <c r="DG220" s="72"/>
      <c r="DH220" s="72"/>
      <c r="DI220" s="72"/>
      <c r="DJ220" s="72"/>
      <c r="DK220" s="72"/>
      <c r="DL220" s="72"/>
      <c r="DM220" s="72"/>
      <c r="DN220" s="72"/>
      <c r="DO220" s="72"/>
      <c r="DP220" s="72"/>
      <c r="DQ220" s="72"/>
      <c r="DR220" s="73"/>
      <c r="DS220" s="167" t="s">
        <v>10</v>
      </c>
      <c r="DT220" s="167"/>
      <c r="DU220" s="167"/>
      <c r="DV220" s="168">
        <f t="shared" ref="DV220" si="481">BZ221</f>
        <v>3</v>
      </c>
      <c r="DW220" s="168"/>
      <c r="DX220" s="74"/>
    </row>
    <row r="221" spans="75:128" ht="22.5" customHeight="1" x14ac:dyDescent="0.3">
      <c r="BW221">
        <f t="shared" si="478"/>
        <v>0</v>
      </c>
      <c r="BX221">
        <f t="shared" si="478"/>
        <v>0</v>
      </c>
      <c r="BY221" t="str">
        <f t="shared" si="478"/>
        <v>zápas</v>
      </c>
      <c r="BZ221">
        <f t="shared" si="478"/>
        <v>3</v>
      </c>
      <c r="CA221" t="str">
        <f t="shared" si="478"/>
        <v>A</v>
      </c>
      <c r="CB221" t="str">
        <f t="shared" si="478"/>
        <v>Mnichovická "B"</v>
      </c>
      <c r="CC221">
        <f t="shared" si="478"/>
        <v>0</v>
      </c>
      <c r="CD221" t="str">
        <f t="shared" si="478"/>
        <v>Pečky "B"</v>
      </c>
      <c r="CF221" s="71"/>
      <c r="CG221" s="165"/>
      <c r="CH221" s="165"/>
      <c r="CI221" s="165"/>
      <c r="CJ221" s="165"/>
      <c r="CK221" s="72"/>
      <c r="CL221" s="169"/>
      <c r="CM221" s="169"/>
      <c r="CN221" s="72"/>
      <c r="CO221" s="72"/>
      <c r="CP221" s="72"/>
      <c r="CQ221" s="72"/>
      <c r="CR221" s="72"/>
      <c r="CS221" s="72"/>
      <c r="CT221" s="72"/>
      <c r="CU221" s="72"/>
      <c r="CV221" s="72"/>
      <c r="CW221" s="170"/>
      <c r="CX221" s="170"/>
      <c r="CY221" s="170"/>
      <c r="CZ221" s="170"/>
      <c r="DA221" s="170"/>
      <c r="DB221" s="166"/>
      <c r="DC221" s="166"/>
      <c r="DD221" s="166"/>
      <c r="DE221" s="72"/>
      <c r="DF221" s="72"/>
      <c r="DG221" s="72"/>
      <c r="DH221" s="72"/>
      <c r="DI221" s="72"/>
      <c r="DJ221" s="72"/>
      <c r="DK221" s="72"/>
      <c r="DL221" s="72"/>
      <c r="DM221" s="72"/>
      <c r="DN221" s="72"/>
      <c r="DO221" s="72"/>
      <c r="DP221" s="72"/>
      <c r="DQ221" s="72"/>
      <c r="DR221" s="73"/>
      <c r="DS221" s="167"/>
      <c r="DT221" s="167"/>
      <c r="DU221" s="167"/>
      <c r="DV221" s="168"/>
      <c r="DW221" s="168"/>
      <c r="DX221" s="74"/>
    </row>
    <row r="222" spans="75:128" ht="22.5" customHeight="1" x14ac:dyDescent="0.3">
      <c r="CF222" s="71"/>
      <c r="CG222" s="75"/>
      <c r="CH222" s="75"/>
      <c r="CI222" s="75"/>
      <c r="CJ222" s="75"/>
      <c r="CK222" s="147" t="s">
        <v>13</v>
      </c>
      <c r="CL222" s="147"/>
      <c r="CM222" s="76">
        <f t="shared" ref="CM222" si="482">CB220</f>
        <v>8</v>
      </c>
      <c r="CN222" s="77" t="s">
        <v>14</v>
      </c>
      <c r="CO222" s="148" t="str">
        <f t="shared" ref="CO222" si="483">CB221</f>
        <v>Mnichovická "B"</v>
      </c>
      <c r="CP222" s="148"/>
      <c r="CQ222" s="148"/>
      <c r="CR222" s="148"/>
      <c r="CS222" s="148"/>
      <c r="CT222" s="148"/>
      <c r="CU222" s="148"/>
      <c r="CV222" s="148"/>
      <c r="CW222" s="148"/>
      <c r="CX222" s="148"/>
      <c r="CY222" s="148"/>
      <c r="CZ222" s="148"/>
      <c r="DA222" s="148"/>
      <c r="DB222" s="75"/>
      <c r="DC222" s="75"/>
      <c r="DD222" s="75"/>
      <c r="DE222" s="75"/>
      <c r="DF222" s="75"/>
      <c r="DG222" s="147" t="s">
        <v>13</v>
      </c>
      <c r="DH222" s="147"/>
      <c r="DI222" s="76">
        <f t="shared" ref="DI222" si="484">CD220</f>
        <v>12</v>
      </c>
      <c r="DJ222" s="77" t="s">
        <v>14</v>
      </c>
      <c r="DK222" s="148" t="str">
        <f t="shared" ref="DK222" si="485">CD221</f>
        <v>Pečky "B"</v>
      </c>
      <c r="DL222" s="148"/>
      <c r="DM222" s="148"/>
      <c r="DN222" s="148"/>
      <c r="DO222" s="148"/>
      <c r="DP222" s="148"/>
      <c r="DQ222" s="148"/>
      <c r="DR222" s="148"/>
      <c r="DS222" s="148"/>
      <c r="DT222" s="148"/>
      <c r="DU222" s="148"/>
      <c r="DV222" s="148"/>
      <c r="DW222" s="148"/>
      <c r="DX222" s="74"/>
    </row>
    <row r="223" spans="75:128" ht="22.5" customHeight="1" x14ac:dyDescent="0.3">
      <c r="CF223" s="71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  <c r="DA223" s="75"/>
      <c r="DB223" s="75"/>
      <c r="DC223" s="75"/>
      <c r="DD223" s="75"/>
      <c r="DE223" s="75"/>
      <c r="DF223" s="75"/>
      <c r="DG223" s="75"/>
      <c r="DH223" s="75"/>
      <c r="DI223" s="75"/>
      <c r="DJ223" s="75"/>
      <c r="DK223" s="75"/>
      <c r="DL223" s="75"/>
      <c r="DM223" s="75"/>
      <c r="DN223" s="75"/>
      <c r="DO223" s="75"/>
      <c r="DP223" s="75"/>
      <c r="DQ223" s="75"/>
      <c r="DR223" s="78"/>
      <c r="DS223" s="78"/>
      <c r="DT223" s="78"/>
      <c r="DU223" s="78"/>
      <c r="DV223" s="78"/>
      <c r="DW223" s="78"/>
      <c r="DX223" s="74"/>
    </row>
    <row r="224" spans="75:128" ht="22.5" customHeight="1" x14ac:dyDescent="0.4">
      <c r="CF224" s="71"/>
      <c r="CG224" s="79" t="s">
        <v>17</v>
      </c>
      <c r="CH224" s="49">
        <f t="shared" ref="CH224" si="486">CM222</f>
        <v>8</v>
      </c>
      <c r="CI224" s="80" t="s">
        <v>8</v>
      </c>
      <c r="CJ224" s="91">
        <v>1</v>
      </c>
      <c r="CK224" s="91">
        <v>2</v>
      </c>
      <c r="CL224" s="91">
        <v>3</v>
      </c>
      <c r="CM224" s="91">
        <v>4</v>
      </c>
      <c r="CN224" s="91">
        <v>5</v>
      </c>
      <c r="CO224" s="91">
        <v>6</v>
      </c>
      <c r="CP224" s="91">
        <v>7</v>
      </c>
      <c r="CQ224" s="91">
        <v>8</v>
      </c>
      <c r="CR224" s="91">
        <v>9</v>
      </c>
      <c r="CS224" s="91">
        <v>10</v>
      </c>
      <c r="CT224" s="91">
        <v>11</v>
      </c>
      <c r="CU224" s="91">
        <v>12</v>
      </c>
      <c r="CV224" s="91">
        <v>13</v>
      </c>
      <c r="CW224" s="91">
        <v>14</v>
      </c>
      <c r="CX224" s="91">
        <v>15</v>
      </c>
      <c r="CY224" s="91">
        <v>16</v>
      </c>
      <c r="CZ224" s="91">
        <v>17</v>
      </c>
      <c r="DA224" s="91">
        <v>18</v>
      </c>
      <c r="DB224" s="91">
        <v>19</v>
      </c>
      <c r="DC224" s="91">
        <v>20</v>
      </c>
      <c r="DD224" s="91">
        <v>21</v>
      </c>
      <c r="DE224" s="91">
        <v>22</v>
      </c>
      <c r="DF224" s="91">
        <v>23</v>
      </c>
      <c r="DG224" s="91">
        <v>24</v>
      </c>
      <c r="DH224" s="91">
        <v>25</v>
      </c>
      <c r="DI224" s="91">
        <v>26</v>
      </c>
      <c r="DJ224" s="91">
        <v>27</v>
      </c>
      <c r="DK224" s="91">
        <v>28</v>
      </c>
      <c r="DL224" s="91">
        <v>29</v>
      </c>
      <c r="DM224" s="91">
        <v>30</v>
      </c>
      <c r="DN224" s="91">
        <v>31</v>
      </c>
      <c r="DO224" s="91">
        <v>32</v>
      </c>
      <c r="DP224" s="91">
        <v>33</v>
      </c>
      <c r="DQ224" s="91">
        <v>34</v>
      </c>
      <c r="DR224" s="92">
        <v>35</v>
      </c>
      <c r="DS224" s="92">
        <v>36</v>
      </c>
      <c r="DT224" s="92">
        <v>37</v>
      </c>
      <c r="DU224" s="92">
        <v>38</v>
      </c>
      <c r="DV224" s="92">
        <v>39</v>
      </c>
      <c r="DW224" s="92">
        <v>40</v>
      </c>
      <c r="DX224" s="74"/>
    </row>
    <row r="225" spans="75:128" ht="22.5" customHeight="1" x14ac:dyDescent="0.3">
      <c r="CF225" s="71"/>
      <c r="CG225" s="81"/>
      <c r="CH225" s="82"/>
      <c r="CI225" s="83"/>
      <c r="CJ225" s="84"/>
      <c r="CK225" s="84"/>
      <c r="CL225" s="84"/>
      <c r="CM225" s="84"/>
      <c r="CN225" s="84"/>
      <c r="CO225" s="84"/>
      <c r="CP225" s="84"/>
      <c r="CQ225" s="84"/>
      <c r="CR225" s="84"/>
      <c r="CS225" s="84"/>
      <c r="CT225" s="84"/>
      <c r="CU225" s="84"/>
      <c r="CV225" s="84"/>
      <c r="CW225" s="84"/>
      <c r="CX225" s="84"/>
      <c r="CY225" s="84"/>
      <c r="CZ225" s="84"/>
      <c r="DA225" s="84"/>
      <c r="DB225" s="84"/>
      <c r="DC225" s="84"/>
      <c r="DD225" s="84"/>
      <c r="DE225" s="84"/>
      <c r="DF225" s="84"/>
      <c r="DG225" s="84"/>
      <c r="DH225" s="84"/>
      <c r="DI225" s="84"/>
      <c r="DJ225" s="84"/>
      <c r="DK225" s="84"/>
      <c r="DL225" s="84"/>
      <c r="DM225" s="84"/>
      <c r="DN225" s="84"/>
      <c r="DO225" s="84"/>
      <c r="DP225" s="84"/>
      <c r="DQ225" s="84"/>
      <c r="DR225" s="85"/>
      <c r="DS225" s="85"/>
      <c r="DT225" s="85"/>
      <c r="DU225" s="85"/>
      <c r="DV225" s="85"/>
      <c r="DW225" s="85"/>
      <c r="DX225" s="74"/>
    </row>
    <row r="226" spans="75:128" ht="22.5" customHeight="1" x14ac:dyDescent="0.4">
      <c r="CF226" s="71"/>
      <c r="CG226" s="86" t="s">
        <v>17</v>
      </c>
      <c r="CH226" s="48">
        <f t="shared" ref="CH226" si="487">DI222</f>
        <v>12</v>
      </c>
      <c r="CI226" s="87" t="s">
        <v>8</v>
      </c>
      <c r="CJ226" s="91">
        <v>1</v>
      </c>
      <c r="CK226" s="91">
        <v>2</v>
      </c>
      <c r="CL226" s="91">
        <v>3</v>
      </c>
      <c r="CM226" s="91">
        <v>4</v>
      </c>
      <c r="CN226" s="91">
        <v>5</v>
      </c>
      <c r="CO226" s="91">
        <v>6</v>
      </c>
      <c r="CP226" s="91">
        <v>7</v>
      </c>
      <c r="CQ226" s="91">
        <v>8</v>
      </c>
      <c r="CR226" s="91">
        <v>9</v>
      </c>
      <c r="CS226" s="91">
        <v>10</v>
      </c>
      <c r="CT226" s="91">
        <v>11</v>
      </c>
      <c r="CU226" s="91">
        <v>12</v>
      </c>
      <c r="CV226" s="91">
        <v>13</v>
      </c>
      <c r="CW226" s="91">
        <v>14</v>
      </c>
      <c r="CX226" s="91">
        <v>15</v>
      </c>
      <c r="CY226" s="91">
        <v>16</v>
      </c>
      <c r="CZ226" s="91">
        <v>17</v>
      </c>
      <c r="DA226" s="91">
        <v>18</v>
      </c>
      <c r="DB226" s="91">
        <v>19</v>
      </c>
      <c r="DC226" s="91">
        <v>20</v>
      </c>
      <c r="DD226" s="91">
        <v>21</v>
      </c>
      <c r="DE226" s="91">
        <v>22</v>
      </c>
      <c r="DF226" s="91">
        <v>23</v>
      </c>
      <c r="DG226" s="91">
        <v>24</v>
      </c>
      <c r="DH226" s="91">
        <v>25</v>
      </c>
      <c r="DI226" s="91">
        <v>26</v>
      </c>
      <c r="DJ226" s="91">
        <v>27</v>
      </c>
      <c r="DK226" s="91">
        <v>28</v>
      </c>
      <c r="DL226" s="91">
        <v>29</v>
      </c>
      <c r="DM226" s="91">
        <v>30</v>
      </c>
      <c r="DN226" s="91">
        <v>31</v>
      </c>
      <c r="DO226" s="91">
        <v>32</v>
      </c>
      <c r="DP226" s="91">
        <v>33</v>
      </c>
      <c r="DQ226" s="91">
        <v>34</v>
      </c>
      <c r="DR226" s="92">
        <v>35</v>
      </c>
      <c r="DS226" s="92">
        <v>36</v>
      </c>
      <c r="DT226" s="92">
        <v>37</v>
      </c>
      <c r="DU226" s="92">
        <v>38</v>
      </c>
      <c r="DV226" s="92">
        <v>39</v>
      </c>
      <c r="DW226" s="92">
        <v>40</v>
      </c>
      <c r="DX226" s="74"/>
    </row>
    <row r="227" spans="75:128" ht="22.5" customHeight="1" thickBot="1" x14ac:dyDescent="0.35">
      <c r="CF227" s="88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89"/>
      <c r="DC227" s="89"/>
      <c r="DD227" s="89"/>
      <c r="DE227" s="89"/>
      <c r="DF227" s="89"/>
      <c r="DG227" s="89"/>
      <c r="DH227" s="89"/>
      <c r="DI227" s="89"/>
      <c r="DJ227" s="89"/>
      <c r="DK227" s="89"/>
      <c r="DL227" s="89"/>
      <c r="DM227" s="89"/>
      <c r="DN227" s="89"/>
      <c r="DO227" s="89"/>
      <c r="DP227" s="89"/>
      <c r="DQ227" s="89"/>
      <c r="DR227" s="89"/>
      <c r="DS227" s="89"/>
      <c r="DT227" s="89"/>
      <c r="DU227" s="89"/>
      <c r="DV227" s="89"/>
      <c r="DW227" s="89"/>
      <c r="DX227" s="90"/>
    </row>
    <row r="228" spans="75:128" ht="22.5" customHeight="1" thickTop="1" x14ac:dyDescent="0.35">
      <c r="CF228" s="163">
        <f t="shared" ref="CF228" si="488">BX229</f>
        <v>0.45000000000000023</v>
      </c>
      <c r="CG228" s="164"/>
      <c r="CH228" s="68"/>
      <c r="CI228" s="68"/>
      <c r="CJ228" s="68"/>
      <c r="CK228" s="68"/>
      <c r="CL228" s="68"/>
      <c r="CM228" s="68"/>
      <c r="CN228" s="68"/>
      <c r="CO228" s="68"/>
      <c r="CP228" s="68"/>
      <c r="CQ228" s="68"/>
      <c r="CR228" s="68"/>
      <c r="CS228" s="68"/>
      <c r="CT228" s="68"/>
      <c r="CU228" s="68"/>
      <c r="CV228" s="68"/>
      <c r="CW228" s="68"/>
      <c r="CX228" s="68"/>
      <c r="CY228" s="68"/>
      <c r="CZ228" s="68"/>
      <c r="DA228" s="68"/>
      <c r="DB228" s="68"/>
      <c r="DC228" s="68"/>
      <c r="DD228" s="68"/>
      <c r="DE228" s="68"/>
      <c r="DF228" s="68"/>
      <c r="DG228" s="68"/>
      <c r="DH228" s="68"/>
      <c r="DI228" s="68"/>
      <c r="DJ228" s="68"/>
      <c r="DK228" s="68"/>
      <c r="DL228" s="68"/>
      <c r="DM228" s="68"/>
      <c r="DN228" s="68"/>
      <c r="DO228" s="68"/>
      <c r="DP228" s="68"/>
      <c r="DQ228" s="68"/>
      <c r="DR228" s="68"/>
      <c r="DS228" s="68"/>
      <c r="DT228" s="69"/>
      <c r="DU228" s="69" t="s">
        <v>31</v>
      </c>
      <c r="DV228" s="68"/>
      <c r="DW228" s="69" t="str">
        <f t="shared" ref="DW228" si="489">CA230</f>
        <v>B</v>
      </c>
      <c r="DX228" s="70"/>
    </row>
    <row r="229" spans="75:128" ht="22.5" customHeight="1" x14ac:dyDescent="0.3">
      <c r="BW229" t="str">
        <f t="shared" ref="BW229:CD230" si="490">E55</f>
        <v>10. KOLO</v>
      </c>
      <c r="BX229">
        <f t="shared" si="490"/>
        <v>0.45000000000000023</v>
      </c>
      <c r="BY229">
        <f t="shared" si="490"/>
        <v>57</v>
      </c>
      <c r="BZ229" t="str">
        <f t="shared" si="490"/>
        <v>HŘIŠTĚ</v>
      </c>
      <c r="CA229" t="str">
        <f t="shared" si="490"/>
        <v>skupina</v>
      </c>
      <c r="CB229">
        <f t="shared" si="490"/>
        <v>2</v>
      </c>
      <c r="CC229" t="str">
        <f t="shared" si="490"/>
        <v>:</v>
      </c>
      <c r="CD229">
        <f t="shared" si="490"/>
        <v>14</v>
      </c>
      <c r="CF229" s="71"/>
      <c r="CG229" s="165" t="str">
        <f t="shared" ref="CG229" si="491">BW229</f>
        <v>10. KOLO</v>
      </c>
      <c r="CH229" s="165"/>
      <c r="CI229" s="165"/>
      <c r="CJ229" s="165"/>
      <c r="CK229" s="72"/>
      <c r="CL229" s="169"/>
      <c r="CM229" s="169"/>
      <c r="CN229" s="72"/>
      <c r="CO229" s="72"/>
      <c r="CP229" s="72"/>
      <c r="CQ229" s="72"/>
      <c r="CR229" s="72"/>
      <c r="CS229" s="72"/>
      <c r="CT229" s="72"/>
      <c r="CU229" s="72"/>
      <c r="CV229" s="72"/>
      <c r="CW229" s="170">
        <f t="shared" ref="CW229" si="492">BY229</f>
        <v>57</v>
      </c>
      <c r="CX229" s="170"/>
      <c r="CY229" s="170"/>
      <c r="CZ229" s="170"/>
      <c r="DA229" s="170"/>
      <c r="DB229" s="166" t="s">
        <v>9</v>
      </c>
      <c r="DC229" s="166"/>
      <c r="DD229" s="166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3"/>
      <c r="DS229" s="167" t="s">
        <v>10</v>
      </c>
      <c r="DT229" s="167"/>
      <c r="DU229" s="167"/>
      <c r="DV229" s="168">
        <f t="shared" ref="DV229" si="493">BZ230</f>
        <v>3</v>
      </c>
      <c r="DW229" s="168"/>
      <c r="DX229" s="74"/>
    </row>
    <row r="230" spans="75:128" ht="22.5" customHeight="1" x14ac:dyDescent="0.3">
      <c r="BW230">
        <f t="shared" si="490"/>
        <v>0</v>
      </c>
      <c r="BX230">
        <f t="shared" si="490"/>
        <v>0</v>
      </c>
      <c r="BY230" t="str">
        <f t="shared" si="490"/>
        <v>zápas</v>
      </c>
      <c r="BZ230">
        <f t="shared" si="490"/>
        <v>3</v>
      </c>
      <c r="CA230" t="str">
        <f t="shared" si="490"/>
        <v>B</v>
      </c>
      <c r="CB230" t="str">
        <f t="shared" si="490"/>
        <v>Ovčárecká "A"</v>
      </c>
      <c r="CC230">
        <f t="shared" si="490"/>
        <v>0</v>
      </c>
      <c r="CD230" t="str">
        <f t="shared" si="490"/>
        <v>Masarykova "B"</v>
      </c>
      <c r="CF230" s="71"/>
      <c r="CG230" s="165"/>
      <c r="CH230" s="165"/>
      <c r="CI230" s="165"/>
      <c r="CJ230" s="165"/>
      <c r="CK230" s="72"/>
      <c r="CL230" s="169"/>
      <c r="CM230" s="169"/>
      <c r="CN230" s="72"/>
      <c r="CO230" s="72"/>
      <c r="CP230" s="72"/>
      <c r="CQ230" s="72"/>
      <c r="CR230" s="72"/>
      <c r="CS230" s="72"/>
      <c r="CT230" s="72"/>
      <c r="CU230" s="72"/>
      <c r="CV230" s="72"/>
      <c r="CW230" s="170"/>
      <c r="CX230" s="170"/>
      <c r="CY230" s="170"/>
      <c r="CZ230" s="170"/>
      <c r="DA230" s="170"/>
      <c r="DB230" s="166"/>
      <c r="DC230" s="166"/>
      <c r="DD230" s="166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3"/>
      <c r="DS230" s="167"/>
      <c r="DT230" s="167"/>
      <c r="DU230" s="167"/>
      <c r="DV230" s="168"/>
      <c r="DW230" s="168"/>
      <c r="DX230" s="74"/>
    </row>
    <row r="231" spans="75:128" ht="22.5" customHeight="1" x14ac:dyDescent="0.3">
      <c r="CF231" s="71"/>
      <c r="CG231" s="75"/>
      <c r="CH231" s="75"/>
      <c r="CI231" s="75"/>
      <c r="CJ231" s="75"/>
      <c r="CK231" s="147" t="s">
        <v>13</v>
      </c>
      <c r="CL231" s="147"/>
      <c r="CM231" s="76">
        <f t="shared" ref="CM231" si="494">CB229</f>
        <v>2</v>
      </c>
      <c r="CN231" s="77" t="s">
        <v>14</v>
      </c>
      <c r="CO231" s="148" t="str">
        <f t="shared" ref="CO231" si="495">CB230</f>
        <v>Ovčárecká "A"</v>
      </c>
      <c r="CP231" s="148"/>
      <c r="CQ231" s="148"/>
      <c r="CR231" s="148"/>
      <c r="CS231" s="148"/>
      <c r="CT231" s="148"/>
      <c r="CU231" s="148"/>
      <c r="CV231" s="148"/>
      <c r="CW231" s="148"/>
      <c r="CX231" s="148"/>
      <c r="CY231" s="148"/>
      <c r="CZ231" s="148"/>
      <c r="DA231" s="148"/>
      <c r="DB231" s="75"/>
      <c r="DC231" s="75"/>
      <c r="DD231" s="75"/>
      <c r="DE231" s="75"/>
      <c r="DF231" s="75"/>
      <c r="DG231" s="147" t="s">
        <v>13</v>
      </c>
      <c r="DH231" s="147"/>
      <c r="DI231" s="76">
        <f t="shared" ref="DI231" si="496">CD229</f>
        <v>14</v>
      </c>
      <c r="DJ231" s="77" t="s">
        <v>14</v>
      </c>
      <c r="DK231" s="148" t="str">
        <f t="shared" ref="DK231" si="497">CD230</f>
        <v>Masarykova "B"</v>
      </c>
      <c r="DL231" s="148"/>
      <c r="DM231" s="148"/>
      <c r="DN231" s="148"/>
      <c r="DO231" s="148"/>
      <c r="DP231" s="148"/>
      <c r="DQ231" s="148"/>
      <c r="DR231" s="148"/>
      <c r="DS231" s="148"/>
      <c r="DT231" s="148"/>
      <c r="DU231" s="148"/>
      <c r="DV231" s="148"/>
      <c r="DW231" s="148"/>
      <c r="DX231" s="74"/>
    </row>
    <row r="232" spans="75:128" ht="22.5" customHeight="1" x14ac:dyDescent="0.3">
      <c r="CF232" s="71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  <c r="DA232" s="75"/>
      <c r="DB232" s="75"/>
      <c r="DC232" s="75"/>
      <c r="DD232" s="75"/>
      <c r="DE232" s="75"/>
      <c r="DF232" s="75"/>
      <c r="DG232" s="75"/>
      <c r="DH232" s="75"/>
      <c r="DI232" s="75"/>
      <c r="DJ232" s="75"/>
      <c r="DK232" s="75"/>
      <c r="DL232" s="75"/>
      <c r="DM232" s="75"/>
      <c r="DN232" s="75"/>
      <c r="DO232" s="75"/>
      <c r="DP232" s="75"/>
      <c r="DQ232" s="75"/>
      <c r="DR232" s="78"/>
      <c r="DS232" s="78"/>
      <c r="DT232" s="78"/>
      <c r="DU232" s="78"/>
      <c r="DV232" s="78"/>
      <c r="DW232" s="78"/>
      <c r="DX232" s="74"/>
    </row>
    <row r="233" spans="75:128" ht="22.5" customHeight="1" x14ac:dyDescent="0.4">
      <c r="CF233" s="71"/>
      <c r="CG233" s="79" t="s">
        <v>17</v>
      </c>
      <c r="CH233" s="49">
        <f t="shared" ref="CH233" si="498">CM231</f>
        <v>2</v>
      </c>
      <c r="CI233" s="80" t="s">
        <v>8</v>
      </c>
      <c r="CJ233" s="91">
        <v>1</v>
      </c>
      <c r="CK233" s="91">
        <v>2</v>
      </c>
      <c r="CL233" s="91">
        <v>3</v>
      </c>
      <c r="CM233" s="91">
        <v>4</v>
      </c>
      <c r="CN233" s="91">
        <v>5</v>
      </c>
      <c r="CO233" s="91">
        <v>6</v>
      </c>
      <c r="CP233" s="91">
        <v>7</v>
      </c>
      <c r="CQ233" s="91">
        <v>8</v>
      </c>
      <c r="CR233" s="91">
        <v>9</v>
      </c>
      <c r="CS233" s="91">
        <v>10</v>
      </c>
      <c r="CT233" s="91">
        <v>11</v>
      </c>
      <c r="CU233" s="91">
        <v>12</v>
      </c>
      <c r="CV233" s="91">
        <v>13</v>
      </c>
      <c r="CW233" s="91">
        <v>14</v>
      </c>
      <c r="CX233" s="91">
        <v>15</v>
      </c>
      <c r="CY233" s="91">
        <v>16</v>
      </c>
      <c r="CZ233" s="91">
        <v>17</v>
      </c>
      <c r="DA233" s="91">
        <v>18</v>
      </c>
      <c r="DB233" s="91">
        <v>19</v>
      </c>
      <c r="DC233" s="91">
        <v>20</v>
      </c>
      <c r="DD233" s="91">
        <v>21</v>
      </c>
      <c r="DE233" s="91">
        <v>22</v>
      </c>
      <c r="DF233" s="91">
        <v>23</v>
      </c>
      <c r="DG233" s="91">
        <v>24</v>
      </c>
      <c r="DH233" s="91">
        <v>25</v>
      </c>
      <c r="DI233" s="91">
        <v>26</v>
      </c>
      <c r="DJ233" s="91">
        <v>27</v>
      </c>
      <c r="DK233" s="91">
        <v>28</v>
      </c>
      <c r="DL233" s="91">
        <v>29</v>
      </c>
      <c r="DM233" s="91">
        <v>30</v>
      </c>
      <c r="DN233" s="91">
        <v>31</v>
      </c>
      <c r="DO233" s="91">
        <v>32</v>
      </c>
      <c r="DP233" s="91">
        <v>33</v>
      </c>
      <c r="DQ233" s="91">
        <v>34</v>
      </c>
      <c r="DR233" s="92">
        <v>35</v>
      </c>
      <c r="DS233" s="92">
        <v>36</v>
      </c>
      <c r="DT233" s="92">
        <v>37</v>
      </c>
      <c r="DU233" s="92">
        <v>38</v>
      </c>
      <c r="DV233" s="92">
        <v>39</v>
      </c>
      <c r="DW233" s="92">
        <v>40</v>
      </c>
      <c r="DX233" s="74"/>
    </row>
    <row r="234" spans="75:128" ht="22.5" customHeight="1" x14ac:dyDescent="0.3">
      <c r="CF234" s="71"/>
      <c r="CG234" s="81"/>
      <c r="CH234" s="82"/>
      <c r="CI234" s="83"/>
      <c r="CJ234" s="84"/>
      <c r="CK234" s="84"/>
      <c r="CL234" s="84"/>
      <c r="CM234" s="84"/>
      <c r="CN234" s="84"/>
      <c r="CO234" s="84"/>
      <c r="CP234" s="84"/>
      <c r="CQ234" s="84"/>
      <c r="CR234" s="84"/>
      <c r="CS234" s="84"/>
      <c r="CT234" s="84"/>
      <c r="CU234" s="84"/>
      <c r="CV234" s="84"/>
      <c r="CW234" s="84"/>
      <c r="CX234" s="84"/>
      <c r="CY234" s="84"/>
      <c r="CZ234" s="84"/>
      <c r="DA234" s="84"/>
      <c r="DB234" s="84"/>
      <c r="DC234" s="84"/>
      <c r="DD234" s="84"/>
      <c r="DE234" s="84"/>
      <c r="DF234" s="84"/>
      <c r="DG234" s="84"/>
      <c r="DH234" s="84"/>
      <c r="DI234" s="84"/>
      <c r="DJ234" s="84"/>
      <c r="DK234" s="84"/>
      <c r="DL234" s="84"/>
      <c r="DM234" s="84"/>
      <c r="DN234" s="84"/>
      <c r="DO234" s="84"/>
      <c r="DP234" s="84"/>
      <c r="DQ234" s="84"/>
      <c r="DR234" s="85"/>
      <c r="DS234" s="85"/>
      <c r="DT234" s="85"/>
      <c r="DU234" s="85"/>
      <c r="DV234" s="85"/>
      <c r="DW234" s="85"/>
      <c r="DX234" s="74"/>
    </row>
    <row r="235" spans="75:128" ht="22.5" customHeight="1" x14ac:dyDescent="0.4">
      <c r="CF235" s="71"/>
      <c r="CG235" s="86" t="s">
        <v>17</v>
      </c>
      <c r="CH235" s="48">
        <f t="shared" ref="CH235" si="499">DI231</f>
        <v>14</v>
      </c>
      <c r="CI235" s="87" t="s">
        <v>8</v>
      </c>
      <c r="CJ235" s="91">
        <v>1</v>
      </c>
      <c r="CK235" s="91">
        <v>2</v>
      </c>
      <c r="CL235" s="91">
        <v>3</v>
      </c>
      <c r="CM235" s="91">
        <v>4</v>
      </c>
      <c r="CN235" s="91">
        <v>5</v>
      </c>
      <c r="CO235" s="91">
        <v>6</v>
      </c>
      <c r="CP235" s="91">
        <v>7</v>
      </c>
      <c r="CQ235" s="91">
        <v>8</v>
      </c>
      <c r="CR235" s="91">
        <v>9</v>
      </c>
      <c r="CS235" s="91">
        <v>10</v>
      </c>
      <c r="CT235" s="91">
        <v>11</v>
      </c>
      <c r="CU235" s="91">
        <v>12</v>
      </c>
      <c r="CV235" s="91">
        <v>13</v>
      </c>
      <c r="CW235" s="91">
        <v>14</v>
      </c>
      <c r="CX235" s="91">
        <v>15</v>
      </c>
      <c r="CY235" s="91">
        <v>16</v>
      </c>
      <c r="CZ235" s="91">
        <v>17</v>
      </c>
      <c r="DA235" s="91">
        <v>18</v>
      </c>
      <c r="DB235" s="91">
        <v>19</v>
      </c>
      <c r="DC235" s="91">
        <v>20</v>
      </c>
      <c r="DD235" s="91">
        <v>21</v>
      </c>
      <c r="DE235" s="91">
        <v>22</v>
      </c>
      <c r="DF235" s="91">
        <v>23</v>
      </c>
      <c r="DG235" s="91">
        <v>24</v>
      </c>
      <c r="DH235" s="91">
        <v>25</v>
      </c>
      <c r="DI235" s="91">
        <v>26</v>
      </c>
      <c r="DJ235" s="91">
        <v>27</v>
      </c>
      <c r="DK235" s="91">
        <v>28</v>
      </c>
      <c r="DL235" s="91">
        <v>29</v>
      </c>
      <c r="DM235" s="91">
        <v>30</v>
      </c>
      <c r="DN235" s="91">
        <v>31</v>
      </c>
      <c r="DO235" s="91">
        <v>32</v>
      </c>
      <c r="DP235" s="91">
        <v>33</v>
      </c>
      <c r="DQ235" s="91">
        <v>34</v>
      </c>
      <c r="DR235" s="92">
        <v>35</v>
      </c>
      <c r="DS235" s="92">
        <v>36</v>
      </c>
      <c r="DT235" s="92">
        <v>37</v>
      </c>
      <c r="DU235" s="92">
        <v>38</v>
      </c>
      <c r="DV235" s="92">
        <v>39</v>
      </c>
      <c r="DW235" s="92">
        <v>40</v>
      </c>
      <c r="DX235" s="74"/>
    </row>
    <row r="236" spans="75:128" ht="22.5" customHeight="1" thickBot="1" x14ac:dyDescent="0.35">
      <c r="CF236" s="88"/>
      <c r="CG236" s="89"/>
      <c r="CH236" s="89"/>
      <c r="CI236" s="89"/>
      <c r="CJ236" s="89"/>
      <c r="CK236" s="89"/>
      <c r="CL236" s="89"/>
      <c r="CM236" s="89"/>
      <c r="CN236" s="89"/>
      <c r="CO236" s="89"/>
      <c r="CP236" s="89"/>
      <c r="CQ236" s="89"/>
      <c r="CR236" s="89"/>
      <c r="CS236" s="89"/>
      <c r="CT236" s="89"/>
      <c r="CU236" s="89"/>
      <c r="CV236" s="89"/>
      <c r="CW236" s="89"/>
      <c r="CX236" s="89"/>
      <c r="CY236" s="89"/>
      <c r="CZ236" s="89"/>
      <c r="DA236" s="89"/>
      <c r="DB236" s="89"/>
      <c r="DC236" s="89"/>
      <c r="DD236" s="89"/>
      <c r="DE236" s="89"/>
      <c r="DF236" s="89"/>
      <c r="DG236" s="89"/>
      <c r="DH236" s="89"/>
      <c r="DI236" s="89"/>
      <c r="DJ236" s="89"/>
      <c r="DK236" s="89"/>
      <c r="DL236" s="89"/>
      <c r="DM236" s="89"/>
      <c r="DN236" s="89"/>
      <c r="DO236" s="89"/>
      <c r="DP236" s="89"/>
      <c r="DQ236" s="89"/>
      <c r="DR236" s="89"/>
      <c r="DS236" s="89"/>
      <c r="DT236" s="89"/>
      <c r="DU236" s="89"/>
      <c r="DV236" s="89"/>
      <c r="DW236" s="89"/>
      <c r="DX236" s="90"/>
    </row>
    <row r="237" spans="75:128" ht="22.5" customHeight="1" thickTop="1" x14ac:dyDescent="0.35">
      <c r="CF237" s="163">
        <f t="shared" ref="CF237" si="500">BX238</f>
        <v>0.45833333333333359</v>
      </c>
      <c r="CG237" s="164"/>
      <c r="CH237" s="68"/>
      <c r="CI237" s="68"/>
      <c r="CJ237" s="68"/>
      <c r="CK237" s="68"/>
      <c r="CL237" s="68"/>
      <c r="CM237" s="68"/>
      <c r="CN237" s="68"/>
      <c r="CO237" s="68"/>
      <c r="CP237" s="68"/>
      <c r="CQ237" s="68"/>
      <c r="CR237" s="68"/>
      <c r="CS237" s="68"/>
      <c r="CT237" s="68"/>
      <c r="CU237" s="68"/>
      <c r="CV237" s="68"/>
      <c r="CW237" s="68"/>
      <c r="CX237" s="68"/>
      <c r="CY237" s="68"/>
      <c r="CZ237" s="68"/>
      <c r="DA237" s="68"/>
      <c r="DB237" s="68"/>
      <c r="DC237" s="68"/>
      <c r="DD237" s="68"/>
      <c r="DE237" s="68"/>
      <c r="DF237" s="68"/>
      <c r="DG237" s="68"/>
      <c r="DH237" s="68"/>
      <c r="DI237" s="68"/>
      <c r="DJ237" s="68"/>
      <c r="DK237" s="68"/>
      <c r="DL237" s="68"/>
      <c r="DM237" s="68"/>
      <c r="DN237" s="68"/>
      <c r="DO237" s="68"/>
      <c r="DP237" s="68"/>
      <c r="DQ237" s="68"/>
      <c r="DR237" s="68"/>
      <c r="DS237" s="68"/>
      <c r="DT237" s="69"/>
      <c r="DU237" s="69" t="s">
        <v>31</v>
      </c>
      <c r="DV237" s="68"/>
      <c r="DW237" s="69" t="str">
        <f t="shared" ref="DW237" si="501">CA239</f>
        <v>A</v>
      </c>
      <c r="DX237" s="70"/>
    </row>
    <row r="238" spans="75:128" ht="22.5" customHeight="1" x14ac:dyDescent="0.3">
      <c r="BW238" t="str">
        <f t="shared" ref="BW238:CD239" si="502">E57</f>
        <v>11. KOLO</v>
      </c>
      <c r="BX238">
        <f t="shared" si="502"/>
        <v>0.45833333333333359</v>
      </c>
      <c r="BY238">
        <f t="shared" si="502"/>
        <v>63</v>
      </c>
      <c r="BZ238" t="str">
        <f t="shared" si="502"/>
        <v>HŘIŠTĚ</v>
      </c>
      <c r="CA238" t="str">
        <f t="shared" si="502"/>
        <v>skupina</v>
      </c>
      <c r="CB238">
        <f t="shared" si="502"/>
        <v>4</v>
      </c>
      <c r="CC238" t="str">
        <f t="shared" si="502"/>
        <v>:</v>
      </c>
      <c r="CD238">
        <f t="shared" si="502"/>
        <v>12</v>
      </c>
      <c r="CF238" s="71"/>
      <c r="CG238" s="165" t="str">
        <f t="shared" ref="CG238" si="503">BW238</f>
        <v>11. KOLO</v>
      </c>
      <c r="CH238" s="165"/>
      <c r="CI238" s="165"/>
      <c r="CJ238" s="165"/>
      <c r="CK238" s="72"/>
      <c r="CL238" s="169"/>
      <c r="CM238" s="169"/>
      <c r="CN238" s="72"/>
      <c r="CO238" s="72"/>
      <c r="CP238" s="72"/>
      <c r="CQ238" s="72"/>
      <c r="CR238" s="72"/>
      <c r="CS238" s="72"/>
      <c r="CT238" s="72"/>
      <c r="CU238" s="72"/>
      <c r="CV238" s="72"/>
      <c r="CW238" s="170">
        <f t="shared" ref="CW238" si="504">BY238</f>
        <v>63</v>
      </c>
      <c r="CX238" s="170"/>
      <c r="CY238" s="170"/>
      <c r="CZ238" s="170"/>
      <c r="DA238" s="170"/>
      <c r="DB238" s="166" t="s">
        <v>9</v>
      </c>
      <c r="DC238" s="166"/>
      <c r="DD238" s="166"/>
      <c r="DE238" s="72"/>
      <c r="DF238" s="72"/>
      <c r="DG238" s="72"/>
      <c r="DH238" s="72"/>
      <c r="DI238" s="72"/>
      <c r="DJ238" s="72"/>
      <c r="DK238" s="72"/>
      <c r="DL238" s="72"/>
      <c r="DM238" s="72"/>
      <c r="DN238" s="72"/>
      <c r="DO238" s="72"/>
      <c r="DP238" s="72"/>
      <c r="DQ238" s="72"/>
      <c r="DR238" s="73"/>
      <c r="DS238" s="167" t="s">
        <v>10</v>
      </c>
      <c r="DT238" s="167"/>
      <c r="DU238" s="167"/>
      <c r="DV238" s="168">
        <f t="shared" ref="DV238" si="505">BZ239</f>
        <v>3</v>
      </c>
      <c r="DW238" s="168"/>
      <c r="DX238" s="74"/>
    </row>
    <row r="239" spans="75:128" ht="22.5" customHeight="1" x14ac:dyDescent="0.3">
      <c r="BW239">
        <f t="shared" si="502"/>
        <v>0</v>
      </c>
      <c r="BX239">
        <f t="shared" si="502"/>
        <v>0</v>
      </c>
      <c r="BY239" t="str">
        <f t="shared" si="502"/>
        <v>zápas</v>
      </c>
      <c r="BZ239">
        <f t="shared" si="502"/>
        <v>3</v>
      </c>
      <c r="CA239" t="str">
        <f t="shared" si="502"/>
        <v>A</v>
      </c>
      <c r="CB239" t="str">
        <f t="shared" si="502"/>
        <v>Masarykova "A"</v>
      </c>
      <c r="CC239">
        <f t="shared" si="502"/>
        <v>0</v>
      </c>
      <c r="CD239" t="str">
        <f t="shared" si="502"/>
        <v>Pečky "B"</v>
      </c>
      <c r="CF239" s="71"/>
      <c r="CG239" s="165"/>
      <c r="CH239" s="165"/>
      <c r="CI239" s="165"/>
      <c r="CJ239" s="165"/>
      <c r="CK239" s="72"/>
      <c r="CL239" s="169"/>
      <c r="CM239" s="169"/>
      <c r="CN239" s="72"/>
      <c r="CO239" s="72"/>
      <c r="CP239" s="72"/>
      <c r="CQ239" s="72"/>
      <c r="CR239" s="72"/>
      <c r="CS239" s="72"/>
      <c r="CT239" s="72"/>
      <c r="CU239" s="72"/>
      <c r="CV239" s="72"/>
      <c r="CW239" s="170"/>
      <c r="CX239" s="170"/>
      <c r="CY239" s="170"/>
      <c r="CZ239" s="170"/>
      <c r="DA239" s="170"/>
      <c r="DB239" s="166"/>
      <c r="DC239" s="166"/>
      <c r="DD239" s="166"/>
      <c r="DE239" s="72"/>
      <c r="DF239" s="72"/>
      <c r="DG239" s="72"/>
      <c r="DH239" s="72"/>
      <c r="DI239" s="72"/>
      <c r="DJ239" s="72"/>
      <c r="DK239" s="72"/>
      <c r="DL239" s="72"/>
      <c r="DM239" s="72"/>
      <c r="DN239" s="72"/>
      <c r="DO239" s="72"/>
      <c r="DP239" s="72"/>
      <c r="DQ239" s="72"/>
      <c r="DR239" s="73"/>
      <c r="DS239" s="167"/>
      <c r="DT239" s="167"/>
      <c r="DU239" s="167"/>
      <c r="DV239" s="168"/>
      <c r="DW239" s="168"/>
      <c r="DX239" s="74"/>
    </row>
    <row r="240" spans="75:128" ht="22.5" customHeight="1" x14ac:dyDescent="0.3">
      <c r="CF240" s="71"/>
      <c r="CG240" s="75"/>
      <c r="CH240" s="75"/>
      <c r="CI240" s="75"/>
      <c r="CJ240" s="75"/>
      <c r="CK240" s="147" t="s">
        <v>13</v>
      </c>
      <c r="CL240" s="147"/>
      <c r="CM240" s="76">
        <f t="shared" ref="CM240" si="506">CB238</f>
        <v>4</v>
      </c>
      <c r="CN240" s="77" t="s">
        <v>14</v>
      </c>
      <c r="CO240" s="148" t="str">
        <f t="shared" ref="CO240" si="507">CB239</f>
        <v>Masarykova "A"</v>
      </c>
      <c r="CP240" s="148"/>
      <c r="CQ240" s="148"/>
      <c r="CR240" s="148"/>
      <c r="CS240" s="148"/>
      <c r="CT240" s="148"/>
      <c r="CU240" s="148"/>
      <c r="CV240" s="148"/>
      <c r="CW240" s="148"/>
      <c r="CX240" s="148"/>
      <c r="CY240" s="148"/>
      <c r="CZ240" s="148"/>
      <c r="DA240" s="148"/>
      <c r="DB240" s="75"/>
      <c r="DC240" s="75"/>
      <c r="DD240" s="75"/>
      <c r="DE240" s="75"/>
      <c r="DF240" s="75"/>
      <c r="DG240" s="147" t="s">
        <v>13</v>
      </c>
      <c r="DH240" s="147"/>
      <c r="DI240" s="76">
        <f t="shared" ref="DI240" si="508">CD238</f>
        <v>12</v>
      </c>
      <c r="DJ240" s="77" t="s">
        <v>14</v>
      </c>
      <c r="DK240" s="148" t="str">
        <f t="shared" ref="DK240" si="509">CD239</f>
        <v>Pečky "B"</v>
      </c>
      <c r="DL240" s="148"/>
      <c r="DM240" s="148"/>
      <c r="DN240" s="148"/>
      <c r="DO240" s="148"/>
      <c r="DP240" s="148"/>
      <c r="DQ240" s="148"/>
      <c r="DR240" s="148"/>
      <c r="DS240" s="148"/>
      <c r="DT240" s="148"/>
      <c r="DU240" s="148"/>
      <c r="DV240" s="148"/>
      <c r="DW240" s="148"/>
      <c r="DX240" s="74"/>
    </row>
    <row r="241" spans="71:128" ht="22.5" customHeight="1" x14ac:dyDescent="0.3">
      <c r="CF241" s="71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  <c r="DA241" s="75"/>
      <c r="DB241" s="75"/>
      <c r="DC241" s="75"/>
      <c r="DD241" s="75"/>
      <c r="DE241" s="75"/>
      <c r="DF241" s="75"/>
      <c r="DG241" s="75"/>
      <c r="DH241" s="75"/>
      <c r="DI241" s="75"/>
      <c r="DJ241" s="75"/>
      <c r="DK241" s="75"/>
      <c r="DL241" s="75"/>
      <c r="DM241" s="75"/>
      <c r="DN241" s="75"/>
      <c r="DO241" s="75"/>
      <c r="DP241" s="75"/>
      <c r="DQ241" s="75"/>
      <c r="DR241" s="78"/>
      <c r="DS241" s="78"/>
      <c r="DT241" s="78"/>
      <c r="DU241" s="78"/>
      <c r="DV241" s="78"/>
      <c r="DW241" s="78"/>
      <c r="DX241" s="74"/>
    </row>
    <row r="242" spans="71:128" ht="22.5" customHeight="1" x14ac:dyDescent="0.4">
      <c r="CF242" s="71"/>
      <c r="CG242" s="79" t="s">
        <v>17</v>
      </c>
      <c r="CH242" s="49">
        <f t="shared" ref="CH242" si="510">CM240</f>
        <v>4</v>
      </c>
      <c r="CI242" s="80" t="s">
        <v>8</v>
      </c>
      <c r="CJ242" s="91">
        <v>1</v>
      </c>
      <c r="CK242" s="91">
        <v>2</v>
      </c>
      <c r="CL242" s="91">
        <v>3</v>
      </c>
      <c r="CM242" s="91">
        <v>4</v>
      </c>
      <c r="CN242" s="91">
        <v>5</v>
      </c>
      <c r="CO242" s="91">
        <v>6</v>
      </c>
      <c r="CP242" s="91">
        <v>7</v>
      </c>
      <c r="CQ242" s="91">
        <v>8</v>
      </c>
      <c r="CR242" s="91">
        <v>9</v>
      </c>
      <c r="CS242" s="91">
        <v>10</v>
      </c>
      <c r="CT242" s="91">
        <v>11</v>
      </c>
      <c r="CU242" s="91">
        <v>12</v>
      </c>
      <c r="CV242" s="91">
        <v>13</v>
      </c>
      <c r="CW242" s="91">
        <v>14</v>
      </c>
      <c r="CX242" s="91">
        <v>15</v>
      </c>
      <c r="CY242" s="91">
        <v>16</v>
      </c>
      <c r="CZ242" s="91">
        <v>17</v>
      </c>
      <c r="DA242" s="91">
        <v>18</v>
      </c>
      <c r="DB242" s="91">
        <v>19</v>
      </c>
      <c r="DC242" s="91">
        <v>20</v>
      </c>
      <c r="DD242" s="91">
        <v>21</v>
      </c>
      <c r="DE242" s="91">
        <v>22</v>
      </c>
      <c r="DF242" s="91">
        <v>23</v>
      </c>
      <c r="DG242" s="91">
        <v>24</v>
      </c>
      <c r="DH242" s="91">
        <v>25</v>
      </c>
      <c r="DI242" s="91">
        <v>26</v>
      </c>
      <c r="DJ242" s="91">
        <v>27</v>
      </c>
      <c r="DK242" s="91">
        <v>28</v>
      </c>
      <c r="DL242" s="91">
        <v>29</v>
      </c>
      <c r="DM242" s="91">
        <v>30</v>
      </c>
      <c r="DN242" s="91">
        <v>31</v>
      </c>
      <c r="DO242" s="91">
        <v>32</v>
      </c>
      <c r="DP242" s="91">
        <v>33</v>
      </c>
      <c r="DQ242" s="91">
        <v>34</v>
      </c>
      <c r="DR242" s="92">
        <v>35</v>
      </c>
      <c r="DS242" s="92">
        <v>36</v>
      </c>
      <c r="DT242" s="92">
        <v>37</v>
      </c>
      <c r="DU242" s="92">
        <v>38</v>
      </c>
      <c r="DV242" s="92">
        <v>39</v>
      </c>
      <c r="DW242" s="92">
        <v>40</v>
      </c>
      <c r="DX242" s="74"/>
    </row>
    <row r="243" spans="71:128" ht="22.5" customHeight="1" x14ac:dyDescent="0.3">
      <c r="CF243" s="71"/>
      <c r="CG243" s="81"/>
      <c r="CH243" s="82"/>
      <c r="CI243" s="83"/>
      <c r="CJ243" s="84"/>
      <c r="CK243" s="84"/>
      <c r="CL243" s="84"/>
      <c r="CM243" s="84"/>
      <c r="CN243" s="84"/>
      <c r="CO243" s="84"/>
      <c r="CP243" s="84"/>
      <c r="CQ243" s="84"/>
      <c r="CR243" s="84"/>
      <c r="CS243" s="84"/>
      <c r="CT243" s="84"/>
      <c r="CU243" s="84"/>
      <c r="CV243" s="84"/>
      <c r="CW243" s="84"/>
      <c r="CX243" s="84"/>
      <c r="CY243" s="84"/>
      <c r="CZ243" s="84"/>
      <c r="DA243" s="84"/>
      <c r="DB243" s="84"/>
      <c r="DC243" s="84"/>
      <c r="DD243" s="84"/>
      <c r="DE243" s="84"/>
      <c r="DF243" s="84"/>
      <c r="DG243" s="84"/>
      <c r="DH243" s="84"/>
      <c r="DI243" s="84"/>
      <c r="DJ243" s="84"/>
      <c r="DK243" s="84"/>
      <c r="DL243" s="84"/>
      <c r="DM243" s="84"/>
      <c r="DN243" s="84"/>
      <c r="DO243" s="84"/>
      <c r="DP243" s="84"/>
      <c r="DQ243" s="84"/>
      <c r="DR243" s="85"/>
      <c r="DS243" s="85"/>
      <c r="DT243" s="85"/>
      <c r="DU243" s="85"/>
      <c r="DV243" s="85"/>
      <c r="DW243" s="85"/>
      <c r="DX243" s="74"/>
    </row>
    <row r="244" spans="71:128" ht="22.5" customHeight="1" x14ac:dyDescent="0.4">
      <c r="CF244" s="71"/>
      <c r="CG244" s="86" t="s">
        <v>17</v>
      </c>
      <c r="CH244" s="48">
        <f t="shared" ref="CH244" si="511">DI240</f>
        <v>12</v>
      </c>
      <c r="CI244" s="87" t="s">
        <v>8</v>
      </c>
      <c r="CJ244" s="91">
        <v>1</v>
      </c>
      <c r="CK244" s="91">
        <v>2</v>
      </c>
      <c r="CL244" s="91">
        <v>3</v>
      </c>
      <c r="CM244" s="91">
        <v>4</v>
      </c>
      <c r="CN244" s="91">
        <v>5</v>
      </c>
      <c r="CO244" s="91">
        <v>6</v>
      </c>
      <c r="CP244" s="91">
        <v>7</v>
      </c>
      <c r="CQ244" s="91">
        <v>8</v>
      </c>
      <c r="CR244" s="91">
        <v>9</v>
      </c>
      <c r="CS244" s="91">
        <v>10</v>
      </c>
      <c r="CT244" s="91">
        <v>11</v>
      </c>
      <c r="CU244" s="91">
        <v>12</v>
      </c>
      <c r="CV244" s="91">
        <v>13</v>
      </c>
      <c r="CW244" s="91">
        <v>14</v>
      </c>
      <c r="CX244" s="91">
        <v>15</v>
      </c>
      <c r="CY244" s="91">
        <v>16</v>
      </c>
      <c r="CZ244" s="91">
        <v>17</v>
      </c>
      <c r="DA244" s="91">
        <v>18</v>
      </c>
      <c r="DB244" s="91">
        <v>19</v>
      </c>
      <c r="DC244" s="91">
        <v>20</v>
      </c>
      <c r="DD244" s="91">
        <v>21</v>
      </c>
      <c r="DE244" s="91">
        <v>22</v>
      </c>
      <c r="DF244" s="91">
        <v>23</v>
      </c>
      <c r="DG244" s="91">
        <v>24</v>
      </c>
      <c r="DH244" s="91">
        <v>25</v>
      </c>
      <c r="DI244" s="91">
        <v>26</v>
      </c>
      <c r="DJ244" s="91">
        <v>27</v>
      </c>
      <c r="DK244" s="91">
        <v>28</v>
      </c>
      <c r="DL244" s="91">
        <v>29</v>
      </c>
      <c r="DM244" s="91">
        <v>30</v>
      </c>
      <c r="DN244" s="91">
        <v>31</v>
      </c>
      <c r="DO244" s="91">
        <v>32</v>
      </c>
      <c r="DP244" s="91">
        <v>33</v>
      </c>
      <c r="DQ244" s="91">
        <v>34</v>
      </c>
      <c r="DR244" s="92">
        <v>35</v>
      </c>
      <c r="DS244" s="92">
        <v>36</v>
      </c>
      <c r="DT244" s="92">
        <v>37</v>
      </c>
      <c r="DU244" s="92">
        <v>38</v>
      </c>
      <c r="DV244" s="92">
        <v>39</v>
      </c>
      <c r="DW244" s="92">
        <v>40</v>
      </c>
      <c r="DX244" s="74"/>
    </row>
    <row r="245" spans="71:128" ht="22.5" customHeight="1" thickBot="1" x14ac:dyDescent="0.35">
      <c r="CF245" s="88"/>
      <c r="CG245" s="89"/>
      <c r="CH245" s="89"/>
      <c r="CI245" s="89"/>
      <c r="CJ245" s="89"/>
      <c r="CK245" s="89"/>
      <c r="CL245" s="89"/>
      <c r="CM245" s="89"/>
      <c r="CN245" s="89"/>
      <c r="CO245" s="89"/>
      <c r="CP245" s="89"/>
      <c r="CQ245" s="89"/>
      <c r="CR245" s="89"/>
      <c r="CS245" s="89"/>
      <c r="CT245" s="89"/>
      <c r="CU245" s="89"/>
      <c r="CV245" s="89"/>
      <c r="CW245" s="89"/>
      <c r="CX245" s="89"/>
      <c r="CY245" s="89"/>
      <c r="CZ245" s="89"/>
      <c r="DA245" s="89"/>
      <c r="DB245" s="89"/>
      <c r="DC245" s="89"/>
      <c r="DD245" s="89"/>
      <c r="DE245" s="89"/>
      <c r="DF245" s="89"/>
      <c r="DG245" s="89"/>
      <c r="DH245" s="89"/>
      <c r="DI245" s="89"/>
      <c r="DJ245" s="89"/>
      <c r="DK245" s="89"/>
      <c r="DL245" s="89"/>
      <c r="DM245" s="89"/>
      <c r="DN245" s="89"/>
      <c r="DO245" s="89"/>
      <c r="DP245" s="89"/>
      <c r="DQ245" s="89"/>
      <c r="DR245" s="89"/>
      <c r="DS245" s="89"/>
      <c r="DT245" s="89"/>
      <c r="DU245" s="89"/>
      <c r="DV245" s="89"/>
      <c r="DW245" s="89"/>
      <c r="DX245" s="90"/>
    </row>
    <row r="246" spans="71:128" ht="22.5" customHeight="1" thickTop="1" x14ac:dyDescent="0.35">
      <c r="CF246" s="163">
        <f t="shared" ref="CF246" si="512">BX247</f>
        <v>0.46666666666666695</v>
      </c>
      <c r="CG246" s="164"/>
      <c r="CH246" s="68"/>
      <c r="CI246" s="68"/>
      <c r="CJ246" s="68"/>
      <c r="CK246" s="68"/>
      <c r="CL246" s="68"/>
      <c r="CM246" s="68"/>
      <c r="CN246" s="68"/>
      <c r="CO246" s="68"/>
      <c r="CP246" s="68"/>
      <c r="CQ246" s="68"/>
      <c r="CR246" s="68"/>
      <c r="CS246" s="68"/>
      <c r="CT246" s="68"/>
      <c r="CU246" s="68"/>
      <c r="CV246" s="68"/>
      <c r="CW246" s="68"/>
      <c r="CX246" s="68"/>
      <c r="CY246" s="68"/>
      <c r="CZ246" s="68"/>
      <c r="DA246" s="68"/>
      <c r="DB246" s="68"/>
      <c r="DC246" s="68"/>
      <c r="DD246" s="68"/>
      <c r="DE246" s="68"/>
      <c r="DF246" s="68"/>
      <c r="DG246" s="68"/>
      <c r="DH246" s="68"/>
      <c r="DI246" s="68"/>
      <c r="DJ246" s="68"/>
      <c r="DK246" s="68"/>
      <c r="DL246" s="68"/>
      <c r="DM246" s="68"/>
      <c r="DN246" s="68"/>
      <c r="DO246" s="68"/>
      <c r="DP246" s="68"/>
      <c r="DQ246" s="68"/>
      <c r="DR246" s="68"/>
      <c r="DS246" s="68"/>
      <c r="DT246" s="69"/>
      <c r="DU246" s="69" t="s">
        <v>31</v>
      </c>
      <c r="DV246" s="68"/>
      <c r="DW246" s="69" t="str">
        <f t="shared" ref="DW246" si="513">CA248</f>
        <v>B</v>
      </c>
      <c r="DX246" s="70"/>
    </row>
    <row r="247" spans="71:128" ht="22.5" customHeight="1" x14ac:dyDescent="0.3">
      <c r="BW247" t="str">
        <f t="shared" ref="BW247:CD248" si="514">E59</f>
        <v>12. KOLO</v>
      </c>
      <c r="BX247">
        <f t="shared" si="514"/>
        <v>0.46666666666666695</v>
      </c>
      <c r="BY247">
        <f t="shared" si="514"/>
        <v>69</v>
      </c>
      <c r="BZ247" t="str">
        <f t="shared" si="514"/>
        <v>HŘIŠTĚ</v>
      </c>
      <c r="CA247" t="str">
        <f t="shared" si="514"/>
        <v>skupina</v>
      </c>
      <c r="CB247">
        <f t="shared" si="514"/>
        <v>11</v>
      </c>
      <c r="CC247" t="str">
        <f t="shared" si="514"/>
        <v>:</v>
      </c>
      <c r="CD247">
        <f t="shared" si="514"/>
        <v>17</v>
      </c>
      <c r="CF247" s="71"/>
      <c r="CG247" s="165" t="str">
        <f t="shared" ref="CG247" si="515">BW247</f>
        <v>12. KOLO</v>
      </c>
      <c r="CH247" s="165"/>
      <c r="CI247" s="165"/>
      <c r="CJ247" s="165"/>
      <c r="CK247" s="72"/>
      <c r="CL247" s="169"/>
      <c r="CM247" s="169"/>
      <c r="CN247" s="72"/>
      <c r="CO247" s="72"/>
      <c r="CP247" s="72"/>
      <c r="CQ247" s="72"/>
      <c r="CR247" s="72"/>
      <c r="CS247" s="72"/>
      <c r="CT247" s="72"/>
      <c r="CU247" s="72"/>
      <c r="CV247" s="72"/>
      <c r="CW247" s="170">
        <f t="shared" ref="CW247" si="516">BY247</f>
        <v>69</v>
      </c>
      <c r="CX247" s="170"/>
      <c r="CY247" s="170"/>
      <c r="CZ247" s="170"/>
      <c r="DA247" s="170"/>
      <c r="DB247" s="166" t="s">
        <v>9</v>
      </c>
      <c r="DC247" s="166"/>
      <c r="DD247" s="166"/>
      <c r="DE247" s="72"/>
      <c r="DF247" s="72"/>
      <c r="DG247" s="72"/>
      <c r="DH247" s="72"/>
      <c r="DI247" s="72"/>
      <c r="DJ247" s="72"/>
      <c r="DK247" s="72"/>
      <c r="DL247" s="72"/>
      <c r="DM247" s="72"/>
      <c r="DN247" s="72"/>
      <c r="DO247" s="72"/>
      <c r="DP247" s="72"/>
      <c r="DQ247" s="72"/>
      <c r="DR247" s="73"/>
      <c r="DS247" s="167" t="s">
        <v>10</v>
      </c>
      <c r="DT247" s="167"/>
      <c r="DU247" s="167"/>
      <c r="DV247" s="168">
        <f t="shared" ref="DV247" si="517">BZ248</f>
        <v>3</v>
      </c>
      <c r="DW247" s="168"/>
      <c r="DX247" s="74"/>
    </row>
    <row r="248" spans="71:128" ht="22.5" customHeight="1" x14ac:dyDescent="0.3">
      <c r="BW248">
        <f t="shared" si="514"/>
        <v>0</v>
      </c>
      <c r="BX248">
        <f t="shared" si="514"/>
        <v>0</v>
      </c>
      <c r="BY248" t="str">
        <f t="shared" si="514"/>
        <v>zápas</v>
      </c>
      <c r="BZ248">
        <f t="shared" si="514"/>
        <v>3</v>
      </c>
      <c r="CA248" t="str">
        <f t="shared" si="514"/>
        <v>B</v>
      </c>
      <c r="CB248" t="str">
        <f t="shared" si="514"/>
        <v>V.Osek "A"</v>
      </c>
      <c r="CC248">
        <f t="shared" si="514"/>
        <v>0</v>
      </c>
      <c r="CD248" t="str">
        <f t="shared" si="514"/>
        <v>Prokopa Velikého "B"</v>
      </c>
      <c r="CF248" s="71"/>
      <c r="CG248" s="165"/>
      <c r="CH248" s="165"/>
      <c r="CI248" s="165"/>
      <c r="CJ248" s="165"/>
      <c r="CK248" s="72"/>
      <c r="CL248" s="169"/>
      <c r="CM248" s="169"/>
      <c r="CN248" s="72"/>
      <c r="CO248" s="72"/>
      <c r="CP248" s="72"/>
      <c r="CQ248" s="72"/>
      <c r="CR248" s="72"/>
      <c r="CS248" s="72"/>
      <c r="CT248" s="72"/>
      <c r="CU248" s="72"/>
      <c r="CV248" s="72"/>
      <c r="CW248" s="170"/>
      <c r="CX248" s="170"/>
      <c r="CY248" s="170"/>
      <c r="CZ248" s="170"/>
      <c r="DA248" s="170"/>
      <c r="DB248" s="166"/>
      <c r="DC248" s="166"/>
      <c r="DD248" s="166"/>
      <c r="DE248" s="72"/>
      <c r="DF248" s="72"/>
      <c r="DG248" s="72"/>
      <c r="DH248" s="72"/>
      <c r="DI248" s="72"/>
      <c r="DJ248" s="72"/>
      <c r="DK248" s="72"/>
      <c r="DL248" s="72"/>
      <c r="DM248" s="72"/>
      <c r="DN248" s="72"/>
      <c r="DO248" s="72"/>
      <c r="DP248" s="72"/>
      <c r="DQ248" s="72"/>
      <c r="DR248" s="73"/>
      <c r="DS248" s="167"/>
      <c r="DT248" s="167"/>
      <c r="DU248" s="167"/>
      <c r="DV248" s="168"/>
      <c r="DW248" s="168"/>
      <c r="DX248" s="74"/>
    </row>
    <row r="249" spans="71:128" ht="22.5" customHeight="1" x14ac:dyDescent="0.3">
      <c r="CF249" s="71"/>
      <c r="CG249" s="75"/>
      <c r="CH249" s="75"/>
      <c r="CI249" s="75"/>
      <c r="CJ249" s="75"/>
      <c r="CK249" s="147" t="s">
        <v>13</v>
      </c>
      <c r="CL249" s="147"/>
      <c r="CM249" s="76">
        <f t="shared" ref="CM249" si="518">CB247</f>
        <v>11</v>
      </c>
      <c r="CN249" s="77" t="s">
        <v>14</v>
      </c>
      <c r="CO249" s="148" t="str">
        <f t="shared" ref="CO249" si="519">CB248</f>
        <v>V.Osek "A"</v>
      </c>
      <c r="CP249" s="148"/>
      <c r="CQ249" s="148"/>
      <c r="CR249" s="148"/>
      <c r="CS249" s="148"/>
      <c r="CT249" s="148"/>
      <c r="CU249" s="148"/>
      <c r="CV249" s="148"/>
      <c r="CW249" s="148"/>
      <c r="CX249" s="148"/>
      <c r="CY249" s="148"/>
      <c r="CZ249" s="148"/>
      <c r="DA249" s="148"/>
      <c r="DB249" s="75"/>
      <c r="DC249" s="75"/>
      <c r="DD249" s="75"/>
      <c r="DE249" s="75"/>
      <c r="DF249" s="75"/>
      <c r="DG249" s="147" t="s">
        <v>13</v>
      </c>
      <c r="DH249" s="147"/>
      <c r="DI249" s="76">
        <f t="shared" ref="DI249" si="520">CD247</f>
        <v>17</v>
      </c>
      <c r="DJ249" s="77" t="s">
        <v>14</v>
      </c>
      <c r="DK249" s="148" t="str">
        <f t="shared" ref="DK249" si="521">CD248</f>
        <v>Prokopa Velikého "B"</v>
      </c>
      <c r="DL249" s="148"/>
      <c r="DM249" s="148"/>
      <c r="DN249" s="148"/>
      <c r="DO249" s="148"/>
      <c r="DP249" s="148"/>
      <c r="DQ249" s="148"/>
      <c r="DR249" s="148"/>
      <c r="DS249" s="148"/>
      <c r="DT249" s="148"/>
      <c r="DU249" s="148"/>
      <c r="DV249" s="148"/>
      <c r="DW249" s="148"/>
      <c r="DX249" s="74"/>
    </row>
    <row r="250" spans="71:128" ht="22.5" customHeight="1" x14ac:dyDescent="0.3">
      <c r="CF250" s="71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  <c r="DA250" s="75"/>
      <c r="DB250" s="75"/>
      <c r="DC250" s="75"/>
      <c r="DD250" s="75"/>
      <c r="DE250" s="75"/>
      <c r="DF250" s="75"/>
      <c r="DG250" s="75"/>
      <c r="DH250" s="75"/>
      <c r="DI250" s="75"/>
      <c r="DJ250" s="75"/>
      <c r="DK250" s="75"/>
      <c r="DL250" s="75"/>
      <c r="DM250" s="75"/>
      <c r="DN250" s="75"/>
      <c r="DO250" s="75"/>
      <c r="DP250" s="75"/>
      <c r="DQ250" s="75"/>
      <c r="DR250" s="78"/>
      <c r="DS250" s="78"/>
      <c r="DT250" s="78"/>
      <c r="DU250" s="78"/>
      <c r="DV250" s="78"/>
      <c r="DW250" s="78"/>
      <c r="DX250" s="74"/>
    </row>
    <row r="251" spans="71:128" ht="22.5" customHeight="1" x14ac:dyDescent="0.4">
      <c r="CF251" s="71"/>
      <c r="CG251" s="79" t="s">
        <v>17</v>
      </c>
      <c r="CH251" s="49">
        <f t="shared" ref="CH251" si="522">CM249</f>
        <v>11</v>
      </c>
      <c r="CI251" s="80" t="s">
        <v>8</v>
      </c>
      <c r="CJ251" s="91">
        <v>1</v>
      </c>
      <c r="CK251" s="91">
        <v>2</v>
      </c>
      <c r="CL251" s="91">
        <v>3</v>
      </c>
      <c r="CM251" s="91">
        <v>4</v>
      </c>
      <c r="CN251" s="91">
        <v>5</v>
      </c>
      <c r="CO251" s="91">
        <v>6</v>
      </c>
      <c r="CP251" s="91">
        <v>7</v>
      </c>
      <c r="CQ251" s="91">
        <v>8</v>
      </c>
      <c r="CR251" s="91">
        <v>9</v>
      </c>
      <c r="CS251" s="91">
        <v>10</v>
      </c>
      <c r="CT251" s="91">
        <v>11</v>
      </c>
      <c r="CU251" s="91">
        <v>12</v>
      </c>
      <c r="CV251" s="91">
        <v>13</v>
      </c>
      <c r="CW251" s="91">
        <v>14</v>
      </c>
      <c r="CX251" s="91">
        <v>15</v>
      </c>
      <c r="CY251" s="91">
        <v>16</v>
      </c>
      <c r="CZ251" s="91">
        <v>17</v>
      </c>
      <c r="DA251" s="91">
        <v>18</v>
      </c>
      <c r="DB251" s="91">
        <v>19</v>
      </c>
      <c r="DC251" s="91">
        <v>20</v>
      </c>
      <c r="DD251" s="91">
        <v>21</v>
      </c>
      <c r="DE251" s="91">
        <v>22</v>
      </c>
      <c r="DF251" s="91">
        <v>23</v>
      </c>
      <c r="DG251" s="91">
        <v>24</v>
      </c>
      <c r="DH251" s="91">
        <v>25</v>
      </c>
      <c r="DI251" s="91">
        <v>26</v>
      </c>
      <c r="DJ251" s="91">
        <v>27</v>
      </c>
      <c r="DK251" s="91">
        <v>28</v>
      </c>
      <c r="DL251" s="91">
        <v>29</v>
      </c>
      <c r="DM251" s="91">
        <v>30</v>
      </c>
      <c r="DN251" s="91">
        <v>31</v>
      </c>
      <c r="DO251" s="91">
        <v>32</v>
      </c>
      <c r="DP251" s="91">
        <v>33</v>
      </c>
      <c r="DQ251" s="91">
        <v>34</v>
      </c>
      <c r="DR251" s="92">
        <v>35</v>
      </c>
      <c r="DS251" s="92">
        <v>36</v>
      </c>
      <c r="DT251" s="92">
        <v>37</v>
      </c>
      <c r="DU251" s="92">
        <v>38</v>
      </c>
      <c r="DV251" s="92">
        <v>39</v>
      </c>
      <c r="DW251" s="92">
        <v>40</v>
      </c>
      <c r="DX251" s="74"/>
    </row>
    <row r="252" spans="71:128" ht="22.5" customHeight="1" x14ac:dyDescent="0.3">
      <c r="BS252"/>
      <c r="BT252"/>
      <c r="BU252"/>
      <c r="CF252" s="71"/>
      <c r="CG252" s="81"/>
      <c r="CH252" s="82"/>
      <c r="CI252" s="83"/>
      <c r="CJ252" s="84"/>
      <c r="CK252" s="84"/>
      <c r="CL252" s="84"/>
      <c r="CM252" s="84"/>
      <c r="CN252" s="84"/>
      <c r="CO252" s="84"/>
      <c r="CP252" s="84"/>
      <c r="CQ252" s="84"/>
      <c r="CR252" s="84"/>
      <c r="CS252" s="84"/>
      <c r="CT252" s="84"/>
      <c r="CU252" s="84"/>
      <c r="CV252" s="84"/>
      <c r="CW252" s="84"/>
      <c r="CX252" s="84"/>
      <c r="CY252" s="84"/>
      <c r="CZ252" s="84"/>
      <c r="DA252" s="84"/>
      <c r="DB252" s="84"/>
      <c r="DC252" s="84"/>
      <c r="DD252" s="84"/>
      <c r="DE252" s="84"/>
      <c r="DF252" s="84"/>
      <c r="DG252" s="84"/>
      <c r="DH252" s="84"/>
      <c r="DI252" s="84"/>
      <c r="DJ252" s="84"/>
      <c r="DK252" s="84"/>
      <c r="DL252" s="84"/>
      <c r="DM252" s="84"/>
      <c r="DN252" s="84"/>
      <c r="DO252" s="84"/>
      <c r="DP252" s="84"/>
      <c r="DQ252" s="84"/>
      <c r="DR252" s="85"/>
      <c r="DS252" s="85"/>
      <c r="DT252" s="85"/>
      <c r="DU252" s="85"/>
      <c r="DV252" s="85"/>
      <c r="DW252" s="85"/>
      <c r="DX252" s="74"/>
    </row>
    <row r="253" spans="71:128" ht="22.5" customHeight="1" x14ac:dyDescent="0.4">
      <c r="BS253"/>
      <c r="BT253"/>
      <c r="BU253"/>
      <c r="CF253" s="71"/>
      <c r="CG253" s="86" t="s">
        <v>17</v>
      </c>
      <c r="CH253" s="48">
        <f t="shared" ref="CH253" si="523">DI249</f>
        <v>17</v>
      </c>
      <c r="CI253" s="87" t="s">
        <v>8</v>
      </c>
      <c r="CJ253" s="91">
        <v>1</v>
      </c>
      <c r="CK253" s="91">
        <v>2</v>
      </c>
      <c r="CL253" s="91">
        <v>3</v>
      </c>
      <c r="CM253" s="91">
        <v>4</v>
      </c>
      <c r="CN253" s="91">
        <v>5</v>
      </c>
      <c r="CO253" s="91">
        <v>6</v>
      </c>
      <c r="CP253" s="91">
        <v>7</v>
      </c>
      <c r="CQ253" s="91">
        <v>8</v>
      </c>
      <c r="CR253" s="91">
        <v>9</v>
      </c>
      <c r="CS253" s="91">
        <v>10</v>
      </c>
      <c r="CT253" s="91">
        <v>11</v>
      </c>
      <c r="CU253" s="91">
        <v>12</v>
      </c>
      <c r="CV253" s="91">
        <v>13</v>
      </c>
      <c r="CW253" s="91">
        <v>14</v>
      </c>
      <c r="CX253" s="91">
        <v>15</v>
      </c>
      <c r="CY253" s="91">
        <v>16</v>
      </c>
      <c r="CZ253" s="91">
        <v>17</v>
      </c>
      <c r="DA253" s="91">
        <v>18</v>
      </c>
      <c r="DB253" s="91">
        <v>19</v>
      </c>
      <c r="DC253" s="91">
        <v>20</v>
      </c>
      <c r="DD253" s="91">
        <v>21</v>
      </c>
      <c r="DE253" s="91">
        <v>22</v>
      </c>
      <c r="DF253" s="91">
        <v>23</v>
      </c>
      <c r="DG253" s="91">
        <v>24</v>
      </c>
      <c r="DH253" s="91">
        <v>25</v>
      </c>
      <c r="DI253" s="91">
        <v>26</v>
      </c>
      <c r="DJ253" s="91">
        <v>27</v>
      </c>
      <c r="DK253" s="91">
        <v>28</v>
      </c>
      <c r="DL253" s="91">
        <v>29</v>
      </c>
      <c r="DM253" s="91">
        <v>30</v>
      </c>
      <c r="DN253" s="91">
        <v>31</v>
      </c>
      <c r="DO253" s="91">
        <v>32</v>
      </c>
      <c r="DP253" s="91">
        <v>33</v>
      </c>
      <c r="DQ253" s="91">
        <v>34</v>
      </c>
      <c r="DR253" s="92">
        <v>35</v>
      </c>
      <c r="DS253" s="92">
        <v>36</v>
      </c>
      <c r="DT253" s="92">
        <v>37</v>
      </c>
      <c r="DU253" s="92">
        <v>38</v>
      </c>
      <c r="DV253" s="92">
        <v>39</v>
      </c>
      <c r="DW253" s="92">
        <v>40</v>
      </c>
      <c r="DX253" s="74"/>
    </row>
    <row r="254" spans="71:128" ht="22.5" customHeight="1" thickBot="1" x14ac:dyDescent="0.35">
      <c r="BS254"/>
      <c r="BT254"/>
      <c r="BU254"/>
      <c r="CF254" s="88"/>
      <c r="CG254" s="89"/>
      <c r="CH254" s="89"/>
      <c r="CI254" s="89"/>
      <c r="CJ254" s="89"/>
      <c r="CK254" s="89"/>
      <c r="CL254" s="89"/>
      <c r="CM254" s="89"/>
      <c r="CN254" s="89"/>
      <c r="CO254" s="89"/>
      <c r="CP254" s="89"/>
      <c r="CQ254" s="89"/>
      <c r="CR254" s="89"/>
      <c r="CS254" s="89"/>
      <c r="CT254" s="89"/>
      <c r="CU254" s="89"/>
      <c r="CV254" s="89"/>
      <c r="CW254" s="89"/>
      <c r="CX254" s="89"/>
      <c r="CY254" s="89"/>
      <c r="CZ254" s="89"/>
      <c r="DA254" s="89"/>
      <c r="DB254" s="89"/>
      <c r="DC254" s="89"/>
      <c r="DD254" s="89"/>
      <c r="DE254" s="89"/>
      <c r="DF254" s="89"/>
      <c r="DG254" s="89"/>
      <c r="DH254" s="89"/>
      <c r="DI254" s="89"/>
      <c r="DJ254" s="89"/>
      <c r="DK254" s="89"/>
      <c r="DL254" s="89"/>
      <c r="DM254" s="89"/>
      <c r="DN254" s="89"/>
      <c r="DO254" s="89"/>
      <c r="DP254" s="89"/>
      <c r="DQ254" s="89"/>
      <c r="DR254" s="89"/>
      <c r="DS254" s="89"/>
      <c r="DT254" s="89"/>
      <c r="DU254" s="89"/>
      <c r="DV254" s="89"/>
      <c r="DW254" s="89"/>
      <c r="DX254" s="90"/>
    </row>
    <row r="255" spans="71:128" ht="22.5" customHeight="1" thickTop="1" x14ac:dyDescent="0.35">
      <c r="BS255"/>
      <c r="BT255"/>
      <c r="BU255"/>
      <c r="CF255" s="163">
        <f t="shared" ref="CF255" si="524">BX256</f>
        <v>0.47500000000000031</v>
      </c>
      <c r="CG255" s="164"/>
      <c r="CH255" s="68"/>
      <c r="CI255" s="68"/>
      <c r="CJ255" s="68"/>
      <c r="CK255" s="68"/>
      <c r="CL255" s="68"/>
      <c r="CM255" s="68"/>
      <c r="CN255" s="68"/>
      <c r="CO255" s="68"/>
      <c r="CP255" s="68"/>
      <c r="CQ255" s="68"/>
      <c r="CR255" s="68"/>
      <c r="CS255" s="68"/>
      <c r="CT255" s="68"/>
      <c r="CU255" s="68"/>
      <c r="CV255" s="68"/>
      <c r="CW255" s="68"/>
      <c r="CX255" s="68"/>
      <c r="CY255" s="68"/>
      <c r="CZ255" s="68"/>
      <c r="DA255" s="68"/>
      <c r="DB255" s="68"/>
      <c r="DC255" s="68"/>
      <c r="DD255" s="68"/>
      <c r="DE255" s="68"/>
      <c r="DF255" s="68"/>
      <c r="DG255" s="68"/>
      <c r="DH255" s="68"/>
      <c r="DI255" s="68"/>
      <c r="DJ255" s="68"/>
      <c r="DK255" s="68"/>
      <c r="DL255" s="68"/>
      <c r="DM255" s="68"/>
      <c r="DN255" s="68"/>
      <c r="DO255" s="68"/>
      <c r="DP255" s="68"/>
      <c r="DQ255" s="68"/>
      <c r="DR255" s="68"/>
      <c r="DS255" s="68"/>
      <c r="DT255" s="69"/>
      <c r="DU255" s="69" t="s">
        <v>31</v>
      </c>
      <c r="DV255" s="68"/>
      <c r="DW255" s="69" t="str">
        <f t="shared" ref="DW255" si="525">CA257</f>
        <v>A</v>
      </c>
      <c r="DX255" s="70"/>
    </row>
    <row r="256" spans="71:128" ht="22.5" customHeight="1" x14ac:dyDescent="0.3">
      <c r="BS256"/>
      <c r="BT256"/>
      <c r="BU256"/>
      <c r="BW256" t="str">
        <f t="shared" ref="BW256:CD257" si="526">E61</f>
        <v>13. KOLO</v>
      </c>
      <c r="BX256">
        <f t="shared" si="526"/>
        <v>0.47500000000000031</v>
      </c>
      <c r="BY256">
        <f t="shared" si="526"/>
        <v>75</v>
      </c>
      <c r="BZ256" t="str">
        <f t="shared" si="526"/>
        <v>HŘIŠTĚ</v>
      </c>
      <c r="CA256" t="str">
        <f t="shared" si="526"/>
        <v>skupina</v>
      </c>
      <c r="CB256">
        <f t="shared" si="526"/>
        <v>1</v>
      </c>
      <c r="CC256" t="str">
        <f t="shared" si="526"/>
        <v>:</v>
      </c>
      <c r="CD256">
        <f t="shared" si="526"/>
        <v>5</v>
      </c>
      <c r="CF256" s="71"/>
      <c r="CG256" s="165" t="str">
        <f t="shared" ref="CG256" si="527">BW256</f>
        <v>13. KOLO</v>
      </c>
      <c r="CH256" s="165"/>
      <c r="CI256" s="165"/>
      <c r="CJ256" s="165"/>
      <c r="CK256" s="72"/>
      <c r="CL256" s="169"/>
      <c r="CM256" s="169"/>
      <c r="CN256" s="72"/>
      <c r="CO256" s="72"/>
      <c r="CP256" s="72"/>
      <c r="CQ256" s="72"/>
      <c r="CR256" s="72"/>
      <c r="CS256" s="72"/>
      <c r="CT256" s="72"/>
      <c r="CU256" s="72"/>
      <c r="CV256" s="72"/>
      <c r="CW256" s="170">
        <f t="shared" ref="CW256" si="528">BY256</f>
        <v>75</v>
      </c>
      <c r="CX256" s="170"/>
      <c r="CY256" s="170"/>
      <c r="CZ256" s="170"/>
      <c r="DA256" s="170"/>
      <c r="DB256" s="166" t="s">
        <v>9</v>
      </c>
      <c r="DC256" s="166"/>
      <c r="DD256" s="166"/>
      <c r="DE256" s="72"/>
      <c r="DF256" s="72"/>
      <c r="DG256" s="72"/>
      <c r="DH256" s="72"/>
      <c r="DI256" s="72"/>
      <c r="DJ256" s="72"/>
      <c r="DK256" s="72"/>
      <c r="DL256" s="72"/>
      <c r="DM256" s="72"/>
      <c r="DN256" s="72"/>
      <c r="DO256" s="72"/>
      <c r="DP256" s="72"/>
      <c r="DQ256" s="72"/>
      <c r="DR256" s="73"/>
      <c r="DS256" s="167" t="s">
        <v>10</v>
      </c>
      <c r="DT256" s="167"/>
      <c r="DU256" s="167"/>
      <c r="DV256" s="168">
        <f t="shared" ref="DV256" si="529">BZ257</f>
        <v>3</v>
      </c>
      <c r="DW256" s="168"/>
      <c r="DX256" s="74"/>
    </row>
    <row r="257" spans="30:128" ht="22.5" customHeight="1" x14ac:dyDescent="0.3">
      <c r="BS257"/>
      <c r="BT257"/>
      <c r="BU257"/>
      <c r="BW257">
        <f t="shared" si="526"/>
        <v>0</v>
      </c>
      <c r="BX257">
        <f t="shared" si="526"/>
        <v>0</v>
      </c>
      <c r="BY257" t="str">
        <f t="shared" si="526"/>
        <v>zápas</v>
      </c>
      <c r="BZ257">
        <f t="shared" si="526"/>
        <v>3</v>
      </c>
      <c r="CA257" t="str">
        <f t="shared" si="526"/>
        <v>A</v>
      </c>
      <c r="CB257" t="str">
        <f t="shared" si="526"/>
        <v>Kmochova "A"</v>
      </c>
      <c r="CC257">
        <f t="shared" si="526"/>
        <v>0</v>
      </c>
      <c r="CD257" t="str">
        <f t="shared" si="526"/>
        <v>Lipanská "A"</v>
      </c>
      <c r="CF257" s="71"/>
      <c r="CG257" s="165"/>
      <c r="CH257" s="165"/>
      <c r="CI257" s="165"/>
      <c r="CJ257" s="165"/>
      <c r="CK257" s="72"/>
      <c r="CL257" s="169"/>
      <c r="CM257" s="169"/>
      <c r="CN257" s="72"/>
      <c r="CO257" s="72"/>
      <c r="CP257" s="72"/>
      <c r="CQ257" s="72"/>
      <c r="CR257" s="72"/>
      <c r="CS257" s="72"/>
      <c r="CT257" s="72"/>
      <c r="CU257" s="72"/>
      <c r="CV257" s="72"/>
      <c r="CW257" s="170"/>
      <c r="CX257" s="170"/>
      <c r="CY257" s="170"/>
      <c r="CZ257" s="170"/>
      <c r="DA257" s="170"/>
      <c r="DB257" s="166"/>
      <c r="DC257" s="166"/>
      <c r="DD257" s="166"/>
      <c r="DE257" s="72"/>
      <c r="DF257" s="72"/>
      <c r="DG257" s="72"/>
      <c r="DH257" s="72"/>
      <c r="DI257" s="72"/>
      <c r="DJ257" s="72"/>
      <c r="DK257" s="72"/>
      <c r="DL257" s="72"/>
      <c r="DM257" s="72"/>
      <c r="DN257" s="72"/>
      <c r="DO257" s="72"/>
      <c r="DP257" s="72"/>
      <c r="DQ257" s="72"/>
      <c r="DR257" s="73"/>
      <c r="DS257" s="167"/>
      <c r="DT257" s="167"/>
      <c r="DU257" s="167"/>
      <c r="DV257" s="168"/>
      <c r="DW257" s="168"/>
      <c r="DX257" s="74"/>
    </row>
    <row r="258" spans="30:128" ht="22.5" customHeight="1" x14ac:dyDescent="0.3">
      <c r="BS258"/>
      <c r="BT258"/>
      <c r="BU258"/>
      <c r="CF258" s="71"/>
      <c r="CG258" s="75"/>
      <c r="CH258" s="75"/>
      <c r="CI258" s="75"/>
      <c r="CJ258" s="75"/>
      <c r="CK258" s="147" t="s">
        <v>13</v>
      </c>
      <c r="CL258" s="147"/>
      <c r="CM258" s="76">
        <f t="shared" ref="CM258" si="530">CB256</f>
        <v>1</v>
      </c>
      <c r="CN258" s="77" t="s">
        <v>14</v>
      </c>
      <c r="CO258" s="148" t="str">
        <f t="shared" ref="CO258" si="531">CB257</f>
        <v>Kmochova "A"</v>
      </c>
      <c r="CP258" s="148"/>
      <c r="CQ258" s="148"/>
      <c r="CR258" s="148"/>
      <c r="CS258" s="148"/>
      <c r="CT258" s="148"/>
      <c r="CU258" s="148"/>
      <c r="CV258" s="148"/>
      <c r="CW258" s="148"/>
      <c r="CX258" s="148"/>
      <c r="CY258" s="148"/>
      <c r="CZ258" s="148"/>
      <c r="DA258" s="148"/>
      <c r="DB258" s="75"/>
      <c r="DC258" s="75"/>
      <c r="DD258" s="75"/>
      <c r="DE258" s="75"/>
      <c r="DF258" s="75"/>
      <c r="DG258" s="147" t="s">
        <v>13</v>
      </c>
      <c r="DH258" s="147"/>
      <c r="DI258" s="76">
        <f t="shared" ref="DI258" si="532">CD256</f>
        <v>5</v>
      </c>
      <c r="DJ258" s="77" t="s">
        <v>14</v>
      </c>
      <c r="DK258" s="148" t="str">
        <f t="shared" ref="DK258" si="533">CD257</f>
        <v>Lipanská "A"</v>
      </c>
      <c r="DL258" s="148"/>
      <c r="DM258" s="148"/>
      <c r="DN258" s="148"/>
      <c r="DO258" s="148"/>
      <c r="DP258" s="148"/>
      <c r="DQ258" s="148"/>
      <c r="DR258" s="148"/>
      <c r="DS258" s="148"/>
      <c r="DT258" s="148"/>
      <c r="DU258" s="148"/>
      <c r="DV258" s="148"/>
      <c r="DW258" s="148"/>
      <c r="DX258" s="74"/>
    </row>
    <row r="259" spans="30:128" ht="22.5" customHeight="1" x14ac:dyDescent="0.3">
      <c r="BS259"/>
      <c r="BT259"/>
      <c r="BU259"/>
      <c r="CF259" s="71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  <c r="DA259" s="75"/>
      <c r="DB259" s="75"/>
      <c r="DC259" s="75"/>
      <c r="DD259" s="75"/>
      <c r="DE259" s="75"/>
      <c r="DF259" s="75"/>
      <c r="DG259" s="75"/>
      <c r="DH259" s="75"/>
      <c r="DI259" s="75"/>
      <c r="DJ259" s="75"/>
      <c r="DK259" s="75"/>
      <c r="DL259" s="75"/>
      <c r="DM259" s="75"/>
      <c r="DN259" s="75"/>
      <c r="DO259" s="75"/>
      <c r="DP259" s="75"/>
      <c r="DQ259" s="75"/>
      <c r="DR259" s="78"/>
      <c r="DS259" s="78"/>
      <c r="DT259" s="78"/>
      <c r="DU259" s="78"/>
      <c r="DV259" s="78"/>
      <c r="DW259" s="78"/>
      <c r="DX259" s="74"/>
    </row>
    <row r="260" spans="30:128" ht="22.5" customHeight="1" x14ac:dyDescent="0.4">
      <c r="BL260"/>
      <c r="BM260"/>
      <c r="BN260"/>
      <c r="BO260"/>
      <c r="BP260"/>
      <c r="BQ260"/>
      <c r="BR260"/>
      <c r="BS260"/>
      <c r="BT260"/>
      <c r="BU260"/>
      <c r="CF260" s="71"/>
      <c r="CG260" s="79" t="s">
        <v>17</v>
      </c>
      <c r="CH260" s="49">
        <f t="shared" ref="CH260" si="534">CM258</f>
        <v>1</v>
      </c>
      <c r="CI260" s="80" t="s">
        <v>8</v>
      </c>
      <c r="CJ260" s="91">
        <v>1</v>
      </c>
      <c r="CK260" s="91">
        <v>2</v>
      </c>
      <c r="CL260" s="91">
        <v>3</v>
      </c>
      <c r="CM260" s="91">
        <v>4</v>
      </c>
      <c r="CN260" s="91">
        <v>5</v>
      </c>
      <c r="CO260" s="91">
        <v>6</v>
      </c>
      <c r="CP260" s="91">
        <v>7</v>
      </c>
      <c r="CQ260" s="91">
        <v>8</v>
      </c>
      <c r="CR260" s="91">
        <v>9</v>
      </c>
      <c r="CS260" s="91">
        <v>10</v>
      </c>
      <c r="CT260" s="91">
        <v>11</v>
      </c>
      <c r="CU260" s="91">
        <v>12</v>
      </c>
      <c r="CV260" s="91">
        <v>13</v>
      </c>
      <c r="CW260" s="91">
        <v>14</v>
      </c>
      <c r="CX260" s="91">
        <v>15</v>
      </c>
      <c r="CY260" s="91">
        <v>16</v>
      </c>
      <c r="CZ260" s="91">
        <v>17</v>
      </c>
      <c r="DA260" s="91">
        <v>18</v>
      </c>
      <c r="DB260" s="91">
        <v>19</v>
      </c>
      <c r="DC260" s="91">
        <v>20</v>
      </c>
      <c r="DD260" s="91">
        <v>21</v>
      </c>
      <c r="DE260" s="91">
        <v>22</v>
      </c>
      <c r="DF260" s="91">
        <v>23</v>
      </c>
      <c r="DG260" s="91">
        <v>24</v>
      </c>
      <c r="DH260" s="91">
        <v>25</v>
      </c>
      <c r="DI260" s="91">
        <v>26</v>
      </c>
      <c r="DJ260" s="91">
        <v>27</v>
      </c>
      <c r="DK260" s="91">
        <v>28</v>
      </c>
      <c r="DL260" s="91">
        <v>29</v>
      </c>
      <c r="DM260" s="91">
        <v>30</v>
      </c>
      <c r="DN260" s="91">
        <v>31</v>
      </c>
      <c r="DO260" s="91">
        <v>32</v>
      </c>
      <c r="DP260" s="91">
        <v>33</v>
      </c>
      <c r="DQ260" s="91">
        <v>34</v>
      </c>
      <c r="DR260" s="92">
        <v>35</v>
      </c>
      <c r="DS260" s="92">
        <v>36</v>
      </c>
      <c r="DT260" s="92">
        <v>37</v>
      </c>
      <c r="DU260" s="92">
        <v>38</v>
      </c>
      <c r="DV260" s="92">
        <v>39</v>
      </c>
      <c r="DW260" s="92">
        <v>40</v>
      </c>
      <c r="DX260" s="74"/>
    </row>
    <row r="261" spans="30:128" ht="22.5" customHeight="1" x14ac:dyDescent="0.3">
      <c r="BL261"/>
      <c r="BM261"/>
      <c r="BN261"/>
      <c r="BO261"/>
      <c r="BP261"/>
      <c r="BQ261"/>
      <c r="BR261"/>
      <c r="BS261"/>
      <c r="BT261"/>
      <c r="BU261"/>
      <c r="CF261" s="71"/>
      <c r="CG261" s="81"/>
      <c r="CH261" s="82"/>
      <c r="CI261" s="83"/>
      <c r="CJ261" s="84"/>
      <c r="CK261" s="84"/>
      <c r="CL261" s="84"/>
      <c r="CM261" s="84"/>
      <c r="CN261" s="84"/>
      <c r="CO261" s="84"/>
      <c r="CP261" s="84"/>
      <c r="CQ261" s="84"/>
      <c r="CR261" s="84"/>
      <c r="CS261" s="84"/>
      <c r="CT261" s="84"/>
      <c r="CU261" s="84"/>
      <c r="CV261" s="84"/>
      <c r="CW261" s="84"/>
      <c r="CX261" s="84"/>
      <c r="CY261" s="84"/>
      <c r="CZ261" s="84"/>
      <c r="DA261" s="84"/>
      <c r="DB261" s="84"/>
      <c r="DC261" s="84"/>
      <c r="DD261" s="84"/>
      <c r="DE261" s="84"/>
      <c r="DF261" s="84"/>
      <c r="DG261" s="84"/>
      <c r="DH261" s="84"/>
      <c r="DI261" s="84"/>
      <c r="DJ261" s="84"/>
      <c r="DK261" s="84"/>
      <c r="DL261" s="84"/>
      <c r="DM261" s="84"/>
      <c r="DN261" s="84"/>
      <c r="DO261" s="84"/>
      <c r="DP261" s="84"/>
      <c r="DQ261" s="84"/>
      <c r="DR261" s="85"/>
      <c r="DS261" s="85"/>
      <c r="DT261" s="85"/>
      <c r="DU261" s="85"/>
      <c r="DV261" s="85"/>
      <c r="DW261" s="85"/>
      <c r="DX261" s="74"/>
    </row>
    <row r="262" spans="30:128" ht="22.5" customHeight="1" x14ac:dyDescent="0.4">
      <c r="BL262"/>
      <c r="BM262"/>
      <c r="BN262"/>
      <c r="BO262"/>
      <c r="BP262"/>
      <c r="BQ262"/>
      <c r="BR262"/>
      <c r="BS262"/>
      <c r="BT262"/>
      <c r="BU262"/>
      <c r="CF262" s="71"/>
      <c r="CG262" s="86" t="s">
        <v>17</v>
      </c>
      <c r="CH262" s="48">
        <f t="shared" ref="CH262" si="535">DI258</f>
        <v>5</v>
      </c>
      <c r="CI262" s="87" t="s">
        <v>8</v>
      </c>
      <c r="CJ262" s="91">
        <v>1</v>
      </c>
      <c r="CK262" s="91">
        <v>2</v>
      </c>
      <c r="CL262" s="91">
        <v>3</v>
      </c>
      <c r="CM262" s="91">
        <v>4</v>
      </c>
      <c r="CN262" s="91">
        <v>5</v>
      </c>
      <c r="CO262" s="91">
        <v>6</v>
      </c>
      <c r="CP262" s="91">
        <v>7</v>
      </c>
      <c r="CQ262" s="91">
        <v>8</v>
      </c>
      <c r="CR262" s="91">
        <v>9</v>
      </c>
      <c r="CS262" s="91">
        <v>10</v>
      </c>
      <c r="CT262" s="91">
        <v>11</v>
      </c>
      <c r="CU262" s="91">
        <v>12</v>
      </c>
      <c r="CV262" s="91">
        <v>13</v>
      </c>
      <c r="CW262" s="91">
        <v>14</v>
      </c>
      <c r="CX262" s="91">
        <v>15</v>
      </c>
      <c r="CY262" s="91">
        <v>16</v>
      </c>
      <c r="CZ262" s="91">
        <v>17</v>
      </c>
      <c r="DA262" s="91">
        <v>18</v>
      </c>
      <c r="DB262" s="91">
        <v>19</v>
      </c>
      <c r="DC262" s="91">
        <v>20</v>
      </c>
      <c r="DD262" s="91">
        <v>21</v>
      </c>
      <c r="DE262" s="91">
        <v>22</v>
      </c>
      <c r="DF262" s="91">
        <v>23</v>
      </c>
      <c r="DG262" s="91">
        <v>24</v>
      </c>
      <c r="DH262" s="91">
        <v>25</v>
      </c>
      <c r="DI262" s="91">
        <v>26</v>
      </c>
      <c r="DJ262" s="91">
        <v>27</v>
      </c>
      <c r="DK262" s="91">
        <v>28</v>
      </c>
      <c r="DL262" s="91">
        <v>29</v>
      </c>
      <c r="DM262" s="91">
        <v>30</v>
      </c>
      <c r="DN262" s="91">
        <v>31</v>
      </c>
      <c r="DO262" s="91">
        <v>32</v>
      </c>
      <c r="DP262" s="91">
        <v>33</v>
      </c>
      <c r="DQ262" s="91">
        <v>34</v>
      </c>
      <c r="DR262" s="92">
        <v>35</v>
      </c>
      <c r="DS262" s="92">
        <v>36</v>
      </c>
      <c r="DT262" s="92">
        <v>37</v>
      </c>
      <c r="DU262" s="92">
        <v>38</v>
      </c>
      <c r="DV262" s="92">
        <v>39</v>
      </c>
      <c r="DW262" s="92">
        <v>40</v>
      </c>
      <c r="DX262" s="74"/>
    </row>
    <row r="263" spans="30:128" ht="22.5" customHeight="1" thickBot="1" x14ac:dyDescent="0.35">
      <c r="BL263"/>
      <c r="BM263"/>
      <c r="BN263"/>
      <c r="BO263"/>
      <c r="BP263"/>
      <c r="BQ263"/>
      <c r="BR263"/>
      <c r="BS263"/>
      <c r="BT263"/>
      <c r="BU263"/>
      <c r="CF263" s="88"/>
      <c r="CG263" s="89"/>
      <c r="CH263" s="89"/>
      <c r="CI263" s="89"/>
      <c r="CJ263" s="89"/>
      <c r="CK263" s="89"/>
      <c r="CL263" s="89"/>
      <c r="CM263" s="89"/>
      <c r="CN263" s="89"/>
      <c r="CO263" s="89"/>
      <c r="CP263" s="89"/>
      <c r="CQ263" s="89"/>
      <c r="CR263" s="89"/>
      <c r="CS263" s="89"/>
      <c r="CT263" s="89"/>
      <c r="CU263" s="89"/>
      <c r="CV263" s="89"/>
      <c r="CW263" s="89"/>
      <c r="CX263" s="89"/>
      <c r="CY263" s="89"/>
      <c r="CZ263" s="89"/>
      <c r="DA263" s="89"/>
      <c r="DB263" s="89"/>
      <c r="DC263" s="89"/>
      <c r="DD263" s="89"/>
      <c r="DE263" s="89"/>
      <c r="DF263" s="89"/>
      <c r="DG263" s="89"/>
      <c r="DH263" s="89"/>
      <c r="DI263" s="89"/>
      <c r="DJ263" s="89"/>
      <c r="DK263" s="89"/>
      <c r="DL263" s="89"/>
      <c r="DM263" s="89"/>
      <c r="DN263" s="89"/>
      <c r="DO263" s="89"/>
      <c r="DP263" s="89"/>
      <c r="DQ263" s="89"/>
      <c r="DR263" s="89"/>
      <c r="DS263" s="89"/>
      <c r="DT263" s="89"/>
      <c r="DU263" s="89"/>
      <c r="DV263" s="89"/>
      <c r="DW263" s="89"/>
      <c r="DX263" s="90"/>
    </row>
    <row r="264" spans="30:128" ht="22.5" customHeight="1" thickTop="1" x14ac:dyDescent="0.35">
      <c r="BL264"/>
      <c r="BM264"/>
      <c r="BN264"/>
      <c r="BO264"/>
      <c r="BP264"/>
      <c r="BQ264"/>
      <c r="BR264"/>
      <c r="BS264"/>
      <c r="BT264"/>
      <c r="BU264"/>
      <c r="CF264" s="163">
        <f t="shared" ref="CF264" si="536">BX265</f>
        <v>0.48333333333333367</v>
      </c>
      <c r="CG264" s="164"/>
      <c r="CH264" s="68"/>
      <c r="CI264" s="68"/>
      <c r="CJ264" s="68"/>
      <c r="CK264" s="68"/>
      <c r="CL264" s="68"/>
      <c r="CM264" s="68"/>
      <c r="CN264" s="68"/>
      <c r="CO264" s="68"/>
      <c r="CP264" s="68"/>
      <c r="CQ264" s="68"/>
      <c r="CR264" s="68"/>
      <c r="CS264" s="68"/>
      <c r="CT264" s="68"/>
      <c r="CU264" s="68"/>
      <c r="CV264" s="68"/>
      <c r="CW264" s="68"/>
      <c r="CX264" s="68"/>
      <c r="CY264" s="68"/>
      <c r="CZ264" s="68"/>
      <c r="DA264" s="68"/>
      <c r="DB264" s="68"/>
      <c r="DC264" s="68"/>
      <c r="DD264" s="68"/>
      <c r="DE264" s="68"/>
      <c r="DF264" s="68"/>
      <c r="DG264" s="68"/>
      <c r="DH264" s="68"/>
      <c r="DI264" s="68"/>
      <c r="DJ264" s="68"/>
      <c r="DK264" s="68"/>
      <c r="DL264" s="68"/>
      <c r="DM264" s="68"/>
      <c r="DN264" s="68"/>
      <c r="DO264" s="68"/>
      <c r="DP264" s="68"/>
      <c r="DQ264" s="68"/>
      <c r="DR264" s="68"/>
      <c r="DS264" s="68"/>
      <c r="DT264" s="69"/>
      <c r="DU264" s="69" t="s">
        <v>31</v>
      </c>
      <c r="DV264" s="68"/>
      <c r="DW264" s="69" t="str">
        <f t="shared" ref="DW264" si="537">CA266</f>
        <v>B</v>
      </c>
      <c r="DX264" s="70"/>
    </row>
    <row r="265" spans="30:128" ht="22.5" customHeight="1" x14ac:dyDescent="0.3">
      <c r="BL265"/>
      <c r="BM265"/>
      <c r="BN265"/>
      <c r="BO265"/>
      <c r="BP265"/>
      <c r="BQ265"/>
      <c r="BR265"/>
      <c r="BS265"/>
      <c r="BT265"/>
      <c r="BU265"/>
      <c r="BW265" t="str">
        <f t="shared" ref="BW265:CD266" si="538">E63</f>
        <v>14. KOLO</v>
      </c>
      <c r="BX265">
        <f t="shared" si="538"/>
        <v>0.48333333333333367</v>
      </c>
      <c r="BY265">
        <f t="shared" si="538"/>
        <v>81</v>
      </c>
      <c r="BZ265" t="str">
        <f t="shared" si="538"/>
        <v>HŘIŠTĚ</v>
      </c>
      <c r="CA265" t="str">
        <f t="shared" si="538"/>
        <v>skupina</v>
      </c>
      <c r="CB265">
        <f t="shared" si="538"/>
        <v>10</v>
      </c>
      <c r="CC265" t="str">
        <f t="shared" si="538"/>
        <v>:</v>
      </c>
      <c r="CD265">
        <f t="shared" si="538"/>
        <v>15</v>
      </c>
      <c r="CF265" s="71"/>
      <c r="CG265" s="165" t="str">
        <f t="shared" ref="CG265" si="539">BW265</f>
        <v>14. KOLO</v>
      </c>
      <c r="CH265" s="165"/>
      <c r="CI265" s="165"/>
      <c r="CJ265" s="165"/>
      <c r="CK265" s="72"/>
      <c r="CL265" s="169"/>
      <c r="CM265" s="169"/>
      <c r="CN265" s="72"/>
      <c r="CO265" s="72"/>
      <c r="CP265" s="72"/>
      <c r="CQ265" s="72"/>
      <c r="CR265" s="72"/>
      <c r="CS265" s="72"/>
      <c r="CT265" s="72"/>
      <c r="CU265" s="72"/>
      <c r="CV265" s="72"/>
      <c r="CW265" s="170">
        <f t="shared" ref="CW265" si="540">BY265</f>
        <v>81</v>
      </c>
      <c r="CX265" s="170"/>
      <c r="CY265" s="170"/>
      <c r="CZ265" s="170"/>
      <c r="DA265" s="170"/>
      <c r="DB265" s="166" t="s">
        <v>9</v>
      </c>
      <c r="DC265" s="166"/>
      <c r="DD265" s="166"/>
      <c r="DE265" s="72"/>
      <c r="DF265" s="72"/>
      <c r="DG265" s="72"/>
      <c r="DH265" s="72"/>
      <c r="DI265" s="72"/>
      <c r="DJ265" s="72"/>
      <c r="DK265" s="72"/>
      <c r="DL265" s="72"/>
      <c r="DM265" s="72"/>
      <c r="DN265" s="72"/>
      <c r="DO265" s="72"/>
      <c r="DP265" s="72"/>
      <c r="DQ265" s="72"/>
      <c r="DR265" s="73"/>
      <c r="DS265" s="167" t="s">
        <v>10</v>
      </c>
      <c r="DT265" s="167"/>
      <c r="DU265" s="167"/>
      <c r="DV265" s="168">
        <f t="shared" ref="DV265" si="541">BZ266</f>
        <v>3</v>
      </c>
      <c r="DW265" s="168"/>
      <c r="DX265" s="74"/>
    </row>
    <row r="266" spans="30:128" ht="22.5" customHeight="1" x14ac:dyDescent="0.3">
      <c r="BL266"/>
      <c r="BM266"/>
      <c r="BN266"/>
      <c r="BO266"/>
      <c r="BP266"/>
      <c r="BQ266"/>
      <c r="BR266"/>
      <c r="BS266"/>
      <c r="BT266"/>
      <c r="BU266"/>
      <c r="BW266">
        <f t="shared" si="538"/>
        <v>0</v>
      </c>
      <c r="BX266">
        <f t="shared" si="538"/>
        <v>0</v>
      </c>
      <c r="BY266" t="str">
        <f t="shared" si="538"/>
        <v>zápas</v>
      </c>
      <c r="BZ266">
        <f t="shared" si="538"/>
        <v>3</v>
      </c>
      <c r="CA266" t="str">
        <f t="shared" si="538"/>
        <v>B</v>
      </c>
      <c r="CB266" t="str">
        <f t="shared" si="538"/>
        <v>Velim</v>
      </c>
      <c r="CC266">
        <f t="shared" si="538"/>
        <v>0</v>
      </c>
      <c r="CD266" t="str">
        <f t="shared" si="538"/>
        <v>Lipanská "B"</v>
      </c>
      <c r="CF266" s="71"/>
      <c r="CG266" s="165"/>
      <c r="CH266" s="165"/>
      <c r="CI266" s="165"/>
      <c r="CJ266" s="165"/>
      <c r="CK266" s="72"/>
      <c r="CL266" s="169"/>
      <c r="CM266" s="169"/>
      <c r="CN266" s="72"/>
      <c r="CO266" s="72"/>
      <c r="CP266" s="72"/>
      <c r="CQ266" s="72"/>
      <c r="CR266" s="72"/>
      <c r="CS266" s="72"/>
      <c r="CT266" s="72"/>
      <c r="CU266" s="72"/>
      <c r="CV266" s="72"/>
      <c r="CW266" s="170"/>
      <c r="CX266" s="170"/>
      <c r="CY266" s="170"/>
      <c r="CZ266" s="170"/>
      <c r="DA266" s="170"/>
      <c r="DB266" s="166"/>
      <c r="DC266" s="166"/>
      <c r="DD266" s="166"/>
      <c r="DE266" s="72"/>
      <c r="DF266" s="72"/>
      <c r="DG266" s="72"/>
      <c r="DH266" s="72"/>
      <c r="DI266" s="72"/>
      <c r="DJ266" s="72"/>
      <c r="DK266" s="72"/>
      <c r="DL266" s="72"/>
      <c r="DM266" s="72"/>
      <c r="DN266" s="72"/>
      <c r="DO266" s="72"/>
      <c r="DP266" s="72"/>
      <c r="DQ266" s="72"/>
      <c r="DR266" s="73"/>
      <c r="DS266" s="167"/>
      <c r="DT266" s="167"/>
      <c r="DU266" s="167"/>
      <c r="DV266" s="168"/>
      <c r="DW266" s="168"/>
      <c r="DX266" s="74"/>
    </row>
    <row r="267" spans="30:128" ht="22.5" customHeight="1" x14ac:dyDescent="0.3">
      <c r="AD267"/>
      <c r="BL267"/>
      <c r="BM267"/>
      <c r="BN267"/>
      <c r="BO267"/>
      <c r="BP267"/>
      <c r="BQ267"/>
      <c r="BR267"/>
      <c r="BS267"/>
      <c r="BT267"/>
      <c r="BU267"/>
      <c r="CF267" s="71"/>
      <c r="CG267" s="75"/>
      <c r="CH267" s="75"/>
      <c r="CI267" s="75"/>
      <c r="CJ267" s="75"/>
      <c r="CK267" s="147" t="s">
        <v>13</v>
      </c>
      <c r="CL267" s="147"/>
      <c r="CM267" s="76">
        <f t="shared" ref="CM267" si="542">CB265</f>
        <v>10</v>
      </c>
      <c r="CN267" s="77" t="s">
        <v>14</v>
      </c>
      <c r="CO267" s="148" t="str">
        <f t="shared" ref="CO267" si="543">CB266</f>
        <v>Velim</v>
      </c>
      <c r="CP267" s="148"/>
      <c r="CQ267" s="148"/>
      <c r="CR267" s="148"/>
      <c r="CS267" s="148"/>
      <c r="CT267" s="148"/>
      <c r="CU267" s="148"/>
      <c r="CV267" s="148"/>
      <c r="CW267" s="148"/>
      <c r="CX267" s="148"/>
      <c r="CY267" s="148"/>
      <c r="CZ267" s="148"/>
      <c r="DA267" s="148"/>
      <c r="DB267" s="75"/>
      <c r="DC267" s="75"/>
      <c r="DD267" s="75"/>
      <c r="DE267" s="75"/>
      <c r="DF267" s="75"/>
      <c r="DG267" s="147" t="s">
        <v>13</v>
      </c>
      <c r="DH267" s="147"/>
      <c r="DI267" s="76">
        <f t="shared" ref="DI267" si="544">CD265</f>
        <v>15</v>
      </c>
      <c r="DJ267" s="77" t="s">
        <v>14</v>
      </c>
      <c r="DK267" s="148" t="str">
        <f t="shared" ref="DK267" si="545">CD266</f>
        <v>Lipanská "B"</v>
      </c>
      <c r="DL267" s="148"/>
      <c r="DM267" s="148"/>
      <c r="DN267" s="148"/>
      <c r="DO267" s="148"/>
      <c r="DP267" s="148"/>
      <c r="DQ267" s="148"/>
      <c r="DR267" s="148"/>
      <c r="DS267" s="148"/>
      <c r="DT267" s="148"/>
      <c r="DU267" s="148"/>
      <c r="DV267" s="148"/>
      <c r="DW267" s="148"/>
      <c r="DX267" s="74"/>
    </row>
    <row r="268" spans="30:128" ht="22.5" customHeight="1" x14ac:dyDescent="0.3">
      <c r="AD268"/>
      <c r="BL268"/>
      <c r="BM268"/>
      <c r="BN268"/>
      <c r="BO268"/>
      <c r="BP268"/>
      <c r="BQ268"/>
      <c r="BR268"/>
      <c r="BS268"/>
      <c r="BT268"/>
      <c r="BU268"/>
      <c r="CF268" s="71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  <c r="DA268" s="75"/>
      <c r="DB268" s="75"/>
      <c r="DC268" s="75"/>
      <c r="DD268" s="75"/>
      <c r="DE268" s="75"/>
      <c r="DF268" s="75"/>
      <c r="DG268" s="75"/>
      <c r="DH268" s="75"/>
      <c r="DI268" s="75"/>
      <c r="DJ268" s="75"/>
      <c r="DK268" s="75"/>
      <c r="DL268" s="75"/>
      <c r="DM268" s="75"/>
      <c r="DN268" s="75"/>
      <c r="DO268" s="75"/>
      <c r="DP268" s="75"/>
      <c r="DQ268" s="75"/>
      <c r="DR268" s="78"/>
      <c r="DS268" s="78"/>
      <c r="DT268" s="78"/>
      <c r="DU268" s="78"/>
      <c r="DV268" s="78"/>
      <c r="DW268" s="78"/>
      <c r="DX268" s="74"/>
    </row>
    <row r="269" spans="30:128" ht="22.5" customHeight="1" x14ac:dyDescent="0.4">
      <c r="AD269"/>
      <c r="BL269"/>
      <c r="BM269"/>
      <c r="BN269"/>
      <c r="BO269"/>
      <c r="BP269"/>
      <c r="BQ269"/>
      <c r="BR269"/>
      <c r="BS269"/>
      <c r="BT269"/>
      <c r="BU269"/>
      <c r="CF269" s="71"/>
      <c r="CG269" s="79" t="s">
        <v>17</v>
      </c>
      <c r="CH269" s="49">
        <f t="shared" ref="CH269" si="546">CM267</f>
        <v>10</v>
      </c>
      <c r="CI269" s="80" t="s">
        <v>8</v>
      </c>
      <c r="CJ269" s="91">
        <v>1</v>
      </c>
      <c r="CK269" s="91">
        <v>2</v>
      </c>
      <c r="CL269" s="91">
        <v>3</v>
      </c>
      <c r="CM269" s="91">
        <v>4</v>
      </c>
      <c r="CN269" s="91">
        <v>5</v>
      </c>
      <c r="CO269" s="91">
        <v>6</v>
      </c>
      <c r="CP269" s="91">
        <v>7</v>
      </c>
      <c r="CQ269" s="91">
        <v>8</v>
      </c>
      <c r="CR269" s="91">
        <v>9</v>
      </c>
      <c r="CS269" s="91">
        <v>10</v>
      </c>
      <c r="CT269" s="91">
        <v>11</v>
      </c>
      <c r="CU269" s="91">
        <v>12</v>
      </c>
      <c r="CV269" s="91">
        <v>13</v>
      </c>
      <c r="CW269" s="91">
        <v>14</v>
      </c>
      <c r="CX269" s="91">
        <v>15</v>
      </c>
      <c r="CY269" s="91">
        <v>16</v>
      </c>
      <c r="CZ269" s="91">
        <v>17</v>
      </c>
      <c r="DA269" s="91">
        <v>18</v>
      </c>
      <c r="DB269" s="91">
        <v>19</v>
      </c>
      <c r="DC269" s="91">
        <v>20</v>
      </c>
      <c r="DD269" s="91">
        <v>21</v>
      </c>
      <c r="DE269" s="91">
        <v>22</v>
      </c>
      <c r="DF269" s="91">
        <v>23</v>
      </c>
      <c r="DG269" s="91">
        <v>24</v>
      </c>
      <c r="DH269" s="91">
        <v>25</v>
      </c>
      <c r="DI269" s="91">
        <v>26</v>
      </c>
      <c r="DJ269" s="91">
        <v>27</v>
      </c>
      <c r="DK269" s="91">
        <v>28</v>
      </c>
      <c r="DL269" s="91">
        <v>29</v>
      </c>
      <c r="DM269" s="91">
        <v>30</v>
      </c>
      <c r="DN269" s="91">
        <v>31</v>
      </c>
      <c r="DO269" s="91">
        <v>32</v>
      </c>
      <c r="DP269" s="91">
        <v>33</v>
      </c>
      <c r="DQ269" s="91">
        <v>34</v>
      </c>
      <c r="DR269" s="92">
        <v>35</v>
      </c>
      <c r="DS269" s="92">
        <v>36</v>
      </c>
      <c r="DT269" s="92">
        <v>37</v>
      </c>
      <c r="DU269" s="92">
        <v>38</v>
      </c>
      <c r="DV269" s="92">
        <v>39</v>
      </c>
      <c r="DW269" s="92">
        <v>40</v>
      </c>
      <c r="DX269" s="74"/>
    </row>
    <row r="270" spans="30:128" ht="22.5" customHeight="1" x14ac:dyDescent="0.3">
      <c r="AD270"/>
      <c r="BL270"/>
      <c r="BM270"/>
      <c r="BN270"/>
      <c r="BO270"/>
      <c r="BP270"/>
      <c r="BQ270"/>
      <c r="BR270"/>
      <c r="BS270"/>
      <c r="BT270"/>
      <c r="BU270"/>
      <c r="CF270" s="71"/>
      <c r="CG270" s="81"/>
      <c r="CH270" s="82"/>
      <c r="CI270" s="83"/>
      <c r="CJ270" s="84"/>
      <c r="CK270" s="84"/>
      <c r="CL270" s="84"/>
      <c r="CM270" s="84"/>
      <c r="CN270" s="84"/>
      <c r="CO270" s="84"/>
      <c r="CP270" s="84"/>
      <c r="CQ270" s="84"/>
      <c r="CR270" s="84"/>
      <c r="CS270" s="84"/>
      <c r="CT270" s="84"/>
      <c r="CU270" s="84"/>
      <c r="CV270" s="84"/>
      <c r="CW270" s="84"/>
      <c r="CX270" s="84"/>
      <c r="CY270" s="84"/>
      <c r="CZ270" s="84"/>
      <c r="DA270" s="84"/>
      <c r="DB270" s="84"/>
      <c r="DC270" s="84"/>
      <c r="DD270" s="84"/>
      <c r="DE270" s="84"/>
      <c r="DF270" s="84"/>
      <c r="DG270" s="84"/>
      <c r="DH270" s="84"/>
      <c r="DI270" s="84"/>
      <c r="DJ270" s="84"/>
      <c r="DK270" s="84"/>
      <c r="DL270" s="84"/>
      <c r="DM270" s="84"/>
      <c r="DN270" s="84"/>
      <c r="DO270" s="84"/>
      <c r="DP270" s="84"/>
      <c r="DQ270" s="84"/>
      <c r="DR270" s="85"/>
      <c r="DS270" s="85"/>
      <c r="DT270" s="85"/>
      <c r="DU270" s="85"/>
      <c r="DV270" s="85"/>
      <c r="DW270" s="85"/>
      <c r="DX270" s="74"/>
    </row>
    <row r="271" spans="30:128" ht="22.5" customHeight="1" x14ac:dyDescent="0.4">
      <c r="AD271"/>
      <c r="BL271"/>
      <c r="BM271"/>
      <c r="BN271"/>
      <c r="BO271"/>
      <c r="BP271"/>
      <c r="BQ271"/>
      <c r="BR271"/>
      <c r="BS271"/>
      <c r="BT271"/>
      <c r="BU271"/>
      <c r="CF271" s="71"/>
      <c r="CG271" s="86" t="s">
        <v>17</v>
      </c>
      <c r="CH271" s="48">
        <f t="shared" ref="CH271" si="547">DI267</f>
        <v>15</v>
      </c>
      <c r="CI271" s="87" t="s">
        <v>8</v>
      </c>
      <c r="CJ271" s="91">
        <v>1</v>
      </c>
      <c r="CK271" s="91">
        <v>2</v>
      </c>
      <c r="CL271" s="91">
        <v>3</v>
      </c>
      <c r="CM271" s="91">
        <v>4</v>
      </c>
      <c r="CN271" s="91">
        <v>5</v>
      </c>
      <c r="CO271" s="91">
        <v>6</v>
      </c>
      <c r="CP271" s="91">
        <v>7</v>
      </c>
      <c r="CQ271" s="91">
        <v>8</v>
      </c>
      <c r="CR271" s="91">
        <v>9</v>
      </c>
      <c r="CS271" s="91">
        <v>10</v>
      </c>
      <c r="CT271" s="91">
        <v>11</v>
      </c>
      <c r="CU271" s="91">
        <v>12</v>
      </c>
      <c r="CV271" s="91">
        <v>13</v>
      </c>
      <c r="CW271" s="91">
        <v>14</v>
      </c>
      <c r="CX271" s="91">
        <v>15</v>
      </c>
      <c r="CY271" s="91">
        <v>16</v>
      </c>
      <c r="CZ271" s="91">
        <v>17</v>
      </c>
      <c r="DA271" s="91">
        <v>18</v>
      </c>
      <c r="DB271" s="91">
        <v>19</v>
      </c>
      <c r="DC271" s="91">
        <v>20</v>
      </c>
      <c r="DD271" s="91">
        <v>21</v>
      </c>
      <c r="DE271" s="91">
        <v>22</v>
      </c>
      <c r="DF271" s="91">
        <v>23</v>
      </c>
      <c r="DG271" s="91">
        <v>24</v>
      </c>
      <c r="DH271" s="91">
        <v>25</v>
      </c>
      <c r="DI271" s="91">
        <v>26</v>
      </c>
      <c r="DJ271" s="91">
        <v>27</v>
      </c>
      <c r="DK271" s="91">
        <v>28</v>
      </c>
      <c r="DL271" s="91">
        <v>29</v>
      </c>
      <c r="DM271" s="91">
        <v>30</v>
      </c>
      <c r="DN271" s="91">
        <v>31</v>
      </c>
      <c r="DO271" s="91">
        <v>32</v>
      </c>
      <c r="DP271" s="91">
        <v>33</v>
      </c>
      <c r="DQ271" s="91">
        <v>34</v>
      </c>
      <c r="DR271" s="92">
        <v>35</v>
      </c>
      <c r="DS271" s="92">
        <v>36</v>
      </c>
      <c r="DT271" s="92">
        <v>37</v>
      </c>
      <c r="DU271" s="92">
        <v>38</v>
      </c>
      <c r="DV271" s="92">
        <v>39</v>
      </c>
      <c r="DW271" s="92">
        <v>40</v>
      </c>
      <c r="DX271" s="74"/>
    </row>
    <row r="272" spans="30:128" ht="22.5" customHeight="1" thickBot="1" x14ac:dyDescent="0.35">
      <c r="AD272"/>
      <c r="BL272"/>
      <c r="BM272"/>
      <c r="BN272"/>
      <c r="BO272"/>
      <c r="BP272"/>
      <c r="BQ272"/>
      <c r="BR272"/>
      <c r="BS272"/>
      <c r="BT272"/>
      <c r="BU272"/>
      <c r="CF272" s="88"/>
      <c r="CG272" s="89"/>
      <c r="CH272" s="89"/>
      <c r="CI272" s="89"/>
      <c r="CJ272" s="89"/>
      <c r="CK272" s="89"/>
      <c r="CL272" s="89"/>
      <c r="CM272" s="89"/>
      <c r="CN272" s="89"/>
      <c r="CO272" s="89"/>
      <c r="CP272" s="89"/>
      <c r="CQ272" s="89"/>
      <c r="CR272" s="89"/>
      <c r="CS272" s="89"/>
      <c r="CT272" s="89"/>
      <c r="CU272" s="89"/>
      <c r="CV272" s="89"/>
      <c r="CW272" s="89"/>
      <c r="CX272" s="89"/>
      <c r="CY272" s="89"/>
      <c r="CZ272" s="89"/>
      <c r="DA272" s="89"/>
      <c r="DB272" s="89"/>
      <c r="DC272" s="89"/>
      <c r="DD272" s="89"/>
      <c r="DE272" s="89"/>
      <c r="DF272" s="89"/>
      <c r="DG272" s="89"/>
      <c r="DH272" s="89"/>
      <c r="DI272" s="89"/>
      <c r="DJ272" s="89"/>
      <c r="DK272" s="89"/>
      <c r="DL272" s="89"/>
      <c r="DM272" s="89"/>
      <c r="DN272" s="89"/>
      <c r="DO272" s="89"/>
      <c r="DP272" s="89"/>
      <c r="DQ272" s="89"/>
      <c r="DR272" s="89"/>
      <c r="DS272" s="89"/>
      <c r="DT272" s="89"/>
      <c r="DU272" s="89"/>
      <c r="DV272" s="89"/>
      <c r="DW272" s="89"/>
      <c r="DX272" s="90"/>
    </row>
    <row r="273" spans="30:128" ht="22.5" customHeight="1" thickTop="1" thickBot="1" x14ac:dyDescent="0.35">
      <c r="AD273"/>
      <c r="BL273"/>
      <c r="BM273"/>
      <c r="BN273"/>
      <c r="BO273"/>
      <c r="BP273"/>
      <c r="BQ273"/>
      <c r="BR273"/>
      <c r="BS273"/>
      <c r="BT273"/>
      <c r="BU273"/>
      <c r="CE273"/>
    </row>
    <row r="274" spans="30:128" ht="22.5" customHeight="1" thickTop="1" x14ac:dyDescent="0.35">
      <c r="AD274"/>
      <c r="BL274"/>
      <c r="BM274"/>
      <c r="BN274"/>
      <c r="BO274"/>
      <c r="BP274"/>
      <c r="BQ274"/>
      <c r="BR274"/>
      <c r="BS274"/>
      <c r="BT274"/>
      <c r="BU274"/>
      <c r="CE274"/>
      <c r="CF274" s="163">
        <f t="shared" ref="CF274" si="548">BX275</f>
        <v>0.49305555555555558</v>
      </c>
      <c r="CG274" s="164"/>
      <c r="CH274" s="68"/>
      <c r="CI274" s="68"/>
      <c r="CJ274" s="68"/>
      <c r="CK274" s="68"/>
      <c r="CL274" s="68"/>
      <c r="CM274" s="68"/>
      <c r="CN274" s="68"/>
      <c r="CO274" s="68"/>
      <c r="CP274" s="68"/>
      <c r="CQ274" s="68"/>
      <c r="CR274" s="68"/>
      <c r="CS274" s="68"/>
      <c r="CT274" s="68"/>
      <c r="CU274" s="68"/>
      <c r="CV274" s="68"/>
      <c r="CW274" s="68"/>
      <c r="CX274" s="68"/>
      <c r="CY274" s="68"/>
      <c r="CZ274" s="68"/>
      <c r="DA274" s="68"/>
      <c r="DB274" s="68"/>
      <c r="DC274" s="68"/>
      <c r="DD274" s="68"/>
      <c r="DE274" s="68"/>
      <c r="DF274" s="68"/>
      <c r="DG274" s="68"/>
      <c r="DH274" s="68"/>
      <c r="DI274" s="68"/>
      <c r="DJ274" s="68"/>
      <c r="DK274" s="68"/>
      <c r="DL274" s="68"/>
      <c r="DM274" s="68"/>
      <c r="DN274" s="68"/>
      <c r="DO274" s="68"/>
      <c r="DP274" s="68"/>
      <c r="DQ274" s="68"/>
      <c r="DR274" s="68"/>
      <c r="DS274" s="68"/>
      <c r="DT274" s="69"/>
      <c r="DU274" s="69" t="s">
        <v>31</v>
      </c>
      <c r="DV274" s="68"/>
      <c r="DW274" s="69" t="str">
        <f t="shared" ref="DW274" si="549">CA276</f>
        <v>A</v>
      </c>
      <c r="DX274" s="70"/>
    </row>
    <row r="275" spans="30:128" ht="22.5" customHeight="1" x14ac:dyDescent="0.3">
      <c r="AD275"/>
      <c r="BL275"/>
      <c r="BM275"/>
      <c r="BN275"/>
      <c r="BO275"/>
      <c r="BP275"/>
      <c r="BQ275"/>
      <c r="BR275"/>
      <c r="BS275"/>
      <c r="BT275"/>
      <c r="BU275"/>
      <c r="BW275" t="str">
        <f t="shared" ref="BW275:CD276" si="550">E65</f>
        <v>15. KOLO</v>
      </c>
      <c r="BX275">
        <f t="shared" si="550"/>
        <v>0.49305555555555558</v>
      </c>
      <c r="BY275">
        <f t="shared" si="550"/>
        <v>87</v>
      </c>
      <c r="BZ275" t="str">
        <f t="shared" si="550"/>
        <v>HŘIŠTĚ</v>
      </c>
      <c r="CA275" t="str">
        <f t="shared" si="550"/>
        <v>skupina</v>
      </c>
      <c r="CB275">
        <f t="shared" si="550"/>
        <v>8</v>
      </c>
      <c r="CC275" t="str">
        <f t="shared" si="550"/>
        <v>:</v>
      </c>
      <c r="CD275">
        <f t="shared" si="550"/>
        <v>13</v>
      </c>
      <c r="CE275"/>
      <c r="CF275" s="71"/>
      <c r="CG275" s="165" t="str">
        <f t="shared" ref="CG275" si="551">BW275</f>
        <v>15. KOLO</v>
      </c>
      <c r="CH275" s="165"/>
      <c r="CI275" s="165"/>
      <c r="CJ275" s="165"/>
      <c r="CK275" s="72"/>
      <c r="CL275" s="169"/>
      <c r="CM275" s="169"/>
      <c r="CN275" s="72"/>
      <c r="CO275" s="72"/>
      <c r="CP275" s="72"/>
      <c r="CQ275" s="72"/>
      <c r="CR275" s="72"/>
      <c r="CS275" s="72"/>
      <c r="CT275" s="72"/>
      <c r="CU275" s="72"/>
      <c r="CV275" s="72"/>
      <c r="CW275" s="170">
        <f t="shared" ref="CW275" si="552">BY275</f>
        <v>87</v>
      </c>
      <c r="CX275" s="170"/>
      <c r="CY275" s="170"/>
      <c r="CZ275" s="170"/>
      <c r="DA275" s="170"/>
      <c r="DB275" s="166" t="s">
        <v>9</v>
      </c>
      <c r="DC275" s="166"/>
      <c r="DD275" s="166"/>
      <c r="DE275" s="72"/>
      <c r="DF275" s="72"/>
      <c r="DG275" s="72"/>
      <c r="DH275" s="72"/>
      <c r="DI275" s="72"/>
      <c r="DJ275" s="72"/>
      <c r="DK275" s="72"/>
      <c r="DL275" s="72"/>
      <c r="DM275" s="72"/>
      <c r="DN275" s="72"/>
      <c r="DO275" s="72"/>
      <c r="DP275" s="72"/>
      <c r="DQ275" s="72"/>
      <c r="DR275" s="73"/>
      <c r="DS275" s="167" t="s">
        <v>10</v>
      </c>
      <c r="DT275" s="167"/>
      <c r="DU275" s="167"/>
      <c r="DV275" s="168">
        <f t="shared" ref="DV275" si="553">BZ276</f>
        <v>3</v>
      </c>
      <c r="DW275" s="168"/>
      <c r="DX275" s="74"/>
    </row>
    <row r="276" spans="30:128" ht="22.5" customHeight="1" x14ac:dyDescent="0.3">
      <c r="AD276"/>
      <c r="BL276"/>
      <c r="BM276"/>
      <c r="BN276"/>
      <c r="BO276"/>
      <c r="BP276"/>
      <c r="BQ276"/>
      <c r="BR276"/>
      <c r="BS276"/>
      <c r="BT276"/>
      <c r="BU276"/>
      <c r="BW276">
        <f t="shared" si="550"/>
        <v>0</v>
      </c>
      <c r="BX276">
        <f t="shared" si="550"/>
        <v>0</v>
      </c>
      <c r="BY276" t="str">
        <f t="shared" si="550"/>
        <v>zápas</v>
      </c>
      <c r="BZ276">
        <f t="shared" si="550"/>
        <v>3</v>
      </c>
      <c r="CA276" t="str">
        <f t="shared" si="550"/>
        <v>A</v>
      </c>
      <c r="CB276" t="str">
        <f t="shared" si="550"/>
        <v>Mnichovická "B"</v>
      </c>
      <c r="CC276">
        <f t="shared" si="550"/>
        <v>0</v>
      </c>
      <c r="CD276" t="str">
        <f t="shared" si="550"/>
        <v>Ovčárecká "B"</v>
      </c>
      <c r="CE276"/>
      <c r="CF276" s="71"/>
      <c r="CG276" s="165"/>
      <c r="CH276" s="165"/>
      <c r="CI276" s="165"/>
      <c r="CJ276" s="165"/>
      <c r="CK276" s="72"/>
      <c r="CL276" s="169"/>
      <c r="CM276" s="169"/>
      <c r="CN276" s="72"/>
      <c r="CO276" s="72"/>
      <c r="CP276" s="72"/>
      <c r="CQ276" s="72"/>
      <c r="CR276" s="72"/>
      <c r="CS276" s="72"/>
      <c r="CT276" s="72"/>
      <c r="CU276" s="72"/>
      <c r="CV276" s="72"/>
      <c r="CW276" s="170"/>
      <c r="CX276" s="170"/>
      <c r="CY276" s="170"/>
      <c r="CZ276" s="170"/>
      <c r="DA276" s="170"/>
      <c r="DB276" s="166"/>
      <c r="DC276" s="166"/>
      <c r="DD276" s="166"/>
      <c r="DE276" s="72"/>
      <c r="DF276" s="72"/>
      <c r="DG276" s="72"/>
      <c r="DH276" s="72"/>
      <c r="DI276" s="72"/>
      <c r="DJ276" s="72"/>
      <c r="DK276" s="72"/>
      <c r="DL276" s="72"/>
      <c r="DM276" s="72"/>
      <c r="DN276" s="72"/>
      <c r="DO276" s="72"/>
      <c r="DP276" s="72"/>
      <c r="DQ276" s="72"/>
      <c r="DR276" s="73"/>
      <c r="DS276" s="167"/>
      <c r="DT276" s="167"/>
      <c r="DU276" s="167"/>
      <c r="DV276" s="168"/>
      <c r="DW276" s="168"/>
      <c r="DX276" s="74"/>
    </row>
    <row r="277" spans="30:128" ht="22.5" customHeight="1" x14ac:dyDescent="0.3">
      <c r="AD277"/>
      <c r="BL277"/>
      <c r="BM277"/>
      <c r="BN277"/>
      <c r="BO277"/>
      <c r="BP277"/>
      <c r="BQ277"/>
      <c r="BR277"/>
      <c r="BS277"/>
      <c r="BT277"/>
      <c r="BU277"/>
      <c r="CE277"/>
      <c r="CF277" s="71"/>
      <c r="CG277" s="75"/>
      <c r="CH277" s="75"/>
      <c r="CI277" s="75"/>
      <c r="CJ277" s="75"/>
      <c r="CK277" s="147" t="s">
        <v>13</v>
      </c>
      <c r="CL277" s="147"/>
      <c r="CM277" s="76">
        <f t="shared" ref="CM277" si="554">CB275</f>
        <v>8</v>
      </c>
      <c r="CN277" s="77" t="s">
        <v>14</v>
      </c>
      <c r="CO277" s="148" t="str">
        <f t="shared" ref="CO277" si="555">CB276</f>
        <v>Mnichovická "B"</v>
      </c>
      <c r="CP277" s="148"/>
      <c r="CQ277" s="148"/>
      <c r="CR277" s="148"/>
      <c r="CS277" s="148"/>
      <c r="CT277" s="148"/>
      <c r="CU277" s="148"/>
      <c r="CV277" s="148"/>
      <c r="CW277" s="148"/>
      <c r="CX277" s="148"/>
      <c r="CY277" s="148"/>
      <c r="CZ277" s="148"/>
      <c r="DA277" s="148"/>
      <c r="DB277" s="75"/>
      <c r="DC277" s="75"/>
      <c r="DD277" s="75"/>
      <c r="DE277" s="75"/>
      <c r="DF277" s="75"/>
      <c r="DG277" s="147" t="s">
        <v>13</v>
      </c>
      <c r="DH277" s="147"/>
      <c r="DI277" s="76">
        <f t="shared" ref="DI277" si="556">CD275</f>
        <v>13</v>
      </c>
      <c r="DJ277" s="77" t="s">
        <v>14</v>
      </c>
      <c r="DK277" s="148" t="str">
        <f t="shared" ref="DK277" si="557">CD276</f>
        <v>Ovčárecká "B"</v>
      </c>
      <c r="DL277" s="148"/>
      <c r="DM277" s="148"/>
      <c r="DN277" s="148"/>
      <c r="DO277" s="148"/>
      <c r="DP277" s="148"/>
      <c r="DQ277" s="148"/>
      <c r="DR277" s="148"/>
      <c r="DS277" s="148"/>
      <c r="DT277" s="148"/>
      <c r="DU277" s="148"/>
      <c r="DV277" s="148"/>
      <c r="DW277" s="148"/>
      <c r="DX277" s="74"/>
    </row>
    <row r="278" spans="30:128" ht="22.5" customHeight="1" x14ac:dyDescent="0.3">
      <c r="AD278"/>
      <c r="BL278"/>
      <c r="BM278"/>
      <c r="BN278"/>
      <c r="BO278"/>
      <c r="BP278"/>
      <c r="BQ278"/>
      <c r="BR278"/>
      <c r="BS278"/>
      <c r="BT278"/>
      <c r="BU278"/>
      <c r="CE278"/>
      <c r="CF278" s="71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  <c r="DA278" s="75"/>
      <c r="DB278" s="75"/>
      <c r="DC278" s="75"/>
      <c r="DD278" s="75"/>
      <c r="DE278" s="75"/>
      <c r="DF278" s="75"/>
      <c r="DG278" s="75"/>
      <c r="DH278" s="75"/>
      <c r="DI278" s="75"/>
      <c r="DJ278" s="75"/>
      <c r="DK278" s="75"/>
      <c r="DL278" s="75"/>
      <c r="DM278" s="75"/>
      <c r="DN278" s="75"/>
      <c r="DO278" s="75"/>
      <c r="DP278" s="75"/>
      <c r="DQ278" s="75"/>
      <c r="DR278" s="78"/>
      <c r="DS278" s="78"/>
      <c r="DT278" s="78"/>
      <c r="DU278" s="78"/>
      <c r="DV278" s="78"/>
      <c r="DW278" s="78"/>
      <c r="DX278" s="74"/>
    </row>
    <row r="279" spans="30:128" ht="22.5" customHeight="1" x14ac:dyDescent="0.4">
      <c r="AD279"/>
      <c r="BL279"/>
      <c r="BM279"/>
      <c r="BN279"/>
      <c r="BO279"/>
      <c r="BP279"/>
      <c r="BQ279"/>
      <c r="BR279"/>
      <c r="BS279"/>
      <c r="BT279"/>
      <c r="BU279"/>
      <c r="CE279"/>
      <c r="CF279" s="71"/>
      <c r="CG279" s="79" t="s">
        <v>17</v>
      </c>
      <c r="CH279" s="49">
        <f t="shared" ref="CH279" si="558">CM277</f>
        <v>8</v>
      </c>
      <c r="CI279" s="80" t="s">
        <v>8</v>
      </c>
      <c r="CJ279" s="91">
        <v>1</v>
      </c>
      <c r="CK279" s="91">
        <v>2</v>
      </c>
      <c r="CL279" s="91">
        <v>3</v>
      </c>
      <c r="CM279" s="91">
        <v>4</v>
      </c>
      <c r="CN279" s="91">
        <v>5</v>
      </c>
      <c r="CO279" s="91">
        <v>6</v>
      </c>
      <c r="CP279" s="91">
        <v>7</v>
      </c>
      <c r="CQ279" s="91">
        <v>8</v>
      </c>
      <c r="CR279" s="91">
        <v>9</v>
      </c>
      <c r="CS279" s="91">
        <v>10</v>
      </c>
      <c r="CT279" s="91">
        <v>11</v>
      </c>
      <c r="CU279" s="91">
        <v>12</v>
      </c>
      <c r="CV279" s="91">
        <v>13</v>
      </c>
      <c r="CW279" s="91">
        <v>14</v>
      </c>
      <c r="CX279" s="91">
        <v>15</v>
      </c>
      <c r="CY279" s="91">
        <v>16</v>
      </c>
      <c r="CZ279" s="91">
        <v>17</v>
      </c>
      <c r="DA279" s="91">
        <v>18</v>
      </c>
      <c r="DB279" s="91">
        <v>19</v>
      </c>
      <c r="DC279" s="91">
        <v>20</v>
      </c>
      <c r="DD279" s="91">
        <v>21</v>
      </c>
      <c r="DE279" s="91">
        <v>22</v>
      </c>
      <c r="DF279" s="91">
        <v>23</v>
      </c>
      <c r="DG279" s="91">
        <v>24</v>
      </c>
      <c r="DH279" s="91">
        <v>25</v>
      </c>
      <c r="DI279" s="91">
        <v>26</v>
      </c>
      <c r="DJ279" s="91">
        <v>27</v>
      </c>
      <c r="DK279" s="91">
        <v>28</v>
      </c>
      <c r="DL279" s="91">
        <v>29</v>
      </c>
      <c r="DM279" s="91">
        <v>30</v>
      </c>
      <c r="DN279" s="91">
        <v>31</v>
      </c>
      <c r="DO279" s="91">
        <v>32</v>
      </c>
      <c r="DP279" s="91">
        <v>33</v>
      </c>
      <c r="DQ279" s="91">
        <v>34</v>
      </c>
      <c r="DR279" s="92">
        <v>35</v>
      </c>
      <c r="DS279" s="92">
        <v>36</v>
      </c>
      <c r="DT279" s="92">
        <v>37</v>
      </c>
      <c r="DU279" s="92">
        <v>38</v>
      </c>
      <c r="DV279" s="92">
        <v>39</v>
      </c>
      <c r="DW279" s="92">
        <v>40</v>
      </c>
      <c r="DX279" s="74"/>
    </row>
    <row r="280" spans="30:128" ht="22.5" customHeight="1" x14ac:dyDescent="0.3">
      <c r="AD280"/>
      <c r="BL280"/>
      <c r="BM280"/>
      <c r="BN280"/>
      <c r="BO280"/>
      <c r="BP280"/>
      <c r="BQ280"/>
      <c r="BR280"/>
      <c r="BS280"/>
      <c r="BT280"/>
      <c r="BU280"/>
      <c r="CE280"/>
      <c r="CF280" s="71"/>
      <c r="CG280" s="81"/>
      <c r="CH280" s="82"/>
      <c r="CI280" s="83"/>
      <c r="CJ280" s="84"/>
      <c r="CK280" s="84"/>
      <c r="CL280" s="84"/>
      <c r="CM280" s="84"/>
      <c r="CN280" s="84"/>
      <c r="CO280" s="84"/>
      <c r="CP280" s="84"/>
      <c r="CQ280" s="84"/>
      <c r="CR280" s="84"/>
      <c r="CS280" s="84"/>
      <c r="CT280" s="84"/>
      <c r="CU280" s="84"/>
      <c r="CV280" s="84"/>
      <c r="CW280" s="84"/>
      <c r="CX280" s="84"/>
      <c r="CY280" s="84"/>
      <c r="CZ280" s="84"/>
      <c r="DA280" s="84"/>
      <c r="DB280" s="84"/>
      <c r="DC280" s="84"/>
      <c r="DD280" s="84"/>
      <c r="DE280" s="84"/>
      <c r="DF280" s="84"/>
      <c r="DG280" s="84"/>
      <c r="DH280" s="84"/>
      <c r="DI280" s="84"/>
      <c r="DJ280" s="84"/>
      <c r="DK280" s="84"/>
      <c r="DL280" s="84"/>
      <c r="DM280" s="84"/>
      <c r="DN280" s="84"/>
      <c r="DO280" s="84"/>
      <c r="DP280" s="84"/>
      <c r="DQ280" s="84"/>
      <c r="DR280" s="85"/>
      <c r="DS280" s="85"/>
      <c r="DT280" s="85"/>
      <c r="DU280" s="85"/>
      <c r="DV280" s="85"/>
      <c r="DW280" s="85"/>
      <c r="DX280" s="74"/>
    </row>
    <row r="281" spans="30:128" ht="22.5" customHeight="1" x14ac:dyDescent="0.4">
      <c r="AD281"/>
      <c r="BL281"/>
      <c r="BM281"/>
      <c r="BN281"/>
      <c r="BO281"/>
      <c r="BP281"/>
      <c r="BQ281"/>
      <c r="BR281"/>
      <c r="BS281"/>
      <c r="BT281"/>
      <c r="BU281"/>
      <c r="CE281"/>
      <c r="CF281" s="71"/>
      <c r="CG281" s="86" t="s">
        <v>17</v>
      </c>
      <c r="CH281" s="48">
        <f t="shared" ref="CH281" si="559">DI277</f>
        <v>13</v>
      </c>
      <c r="CI281" s="87" t="s">
        <v>8</v>
      </c>
      <c r="CJ281" s="91">
        <v>1</v>
      </c>
      <c r="CK281" s="91">
        <v>2</v>
      </c>
      <c r="CL281" s="91">
        <v>3</v>
      </c>
      <c r="CM281" s="91">
        <v>4</v>
      </c>
      <c r="CN281" s="91">
        <v>5</v>
      </c>
      <c r="CO281" s="91">
        <v>6</v>
      </c>
      <c r="CP281" s="91">
        <v>7</v>
      </c>
      <c r="CQ281" s="91">
        <v>8</v>
      </c>
      <c r="CR281" s="91">
        <v>9</v>
      </c>
      <c r="CS281" s="91">
        <v>10</v>
      </c>
      <c r="CT281" s="91">
        <v>11</v>
      </c>
      <c r="CU281" s="91">
        <v>12</v>
      </c>
      <c r="CV281" s="91">
        <v>13</v>
      </c>
      <c r="CW281" s="91">
        <v>14</v>
      </c>
      <c r="CX281" s="91">
        <v>15</v>
      </c>
      <c r="CY281" s="91">
        <v>16</v>
      </c>
      <c r="CZ281" s="91">
        <v>17</v>
      </c>
      <c r="DA281" s="91">
        <v>18</v>
      </c>
      <c r="DB281" s="91">
        <v>19</v>
      </c>
      <c r="DC281" s="91">
        <v>20</v>
      </c>
      <c r="DD281" s="91">
        <v>21</v>
      </c>
      <c r="DE281" s="91">
        <v>22</v>
      </c>
      <c r="DF281" s="91">
        <v>23</v>
      </c>
      <c r="DG281" s="91">
        <v>24</v>
      </c>
      <c r="DH281" s="91">
        <v>25</v>
      </c>
      <c r="DI281" s="91">
        <v>26</v>
      </c>
      <c r="DJ281" s="91">
        <v>27</v>
      </c>
      <c r="DK281" s="91">
        <v>28</v>
      </c>
      <c r="DL281" s="91">
        <v>29</v>
      </c>
      <c r="DM281" s="91">
        <v>30</v>
      </c>
      <c r="DN281" s="91">
        <v>31</v>
      </c>
      <c r="DO281" s="91">
        <v>32</v>
      </c>
      <c r="DP281" s="91">
        <v>33</v>
      </c>
      <c r="DQ281" s="91">
        <v>34</v>
      </c>
      <c r="DR281" s="92">
        <v>35</v>
      </c>
      <c r="DS281" s="92">
        <v>36</v>
      </c>
      <c r="DT281" s="92">
        <v>37</v>
      </c>
      <c r="DU281" s="92">
        <v>38</v>
      </c>
      <c r="DV281" s="92">
        <v>39</v>
      </c>
      <c r="DW281" s="92">
        <v>40</v>
      </c>
      <c r="DX281" s="74"/>
    </row>
    <row r="282" spans="30:128" ht="22.5" customHeight="1" thickBot="1" x14ac:dyDescent="0.35">
      <c r="AD282"/>
      <c r="BL282"/>
      <c r="BM282"/>
      <c r="BN282"/>
      <c r="BO282"/>
      <c r="BP282"/>
      <c r="BQ282"/>
      <c r="BR282"/>
      <c r="BS282"/>
      <c r="BT282"/>
      <c r="BU282"/>
      <c r="CE282"/>
      <c r="CF282" s="88"/>
      <c r="CG282" s="89"/>
      <c r="CH282" s="89"/>
      <c r="CI282" s="89"/>
      <c r="CJ282" s="89"/>
      <c r="CK282" s="89"/>
      <c r="CL282" s="89"/>
      <c r="CM282" s="89"/>
      <c r="CN282" s="89"/>
      <c r="CO282" s="89"/>
      <c r="CP282" s="89"/>
      <c r="CQ282" s="89"/>
      <c r="CR282" s="89"/>
      <c r="CS282" s="89"/>
      <c r="CT282" s="89"/>
      <c r="CU282" s="89"/>
      <c r="CV282" s="89"/>
      <c r="CW282" s="89"/>
      <c r="CX282" s="89"/>
      <c r="CY282" s="89"/>
      <c r="CZ282" s="89"/>
      <c r="DA282" s="89"/>
      <c r="DB282" s="89"/>
      <c r="DC282" s="89"/>
      <c r="DD282" s="89"/>
      <c r="DE282" s="89"/>
      <c r="DF282" s="89"/>
      <c r="DG282" s="89"/>
      <c r="DH282" s="89"/>
      <c r="DI282" s="89"/>
      <c r="DJ282" s="89"/>
      <c r="DK282" s="89"/>
      <c r="DL282" s="89"/>
      <c r="DM282" s="89"/>
      <c r="DN282" s="89"/>
      <c r="DO282" s="89"/>
      <c r="DP282" s="89"/>
      <c r="DQ282" s="89"/>
      <c r="DR282" s="89"/>
      <c r="DS282" s="89"/>
      <c r="DT282" s="89"/>
      <c r="DU282" s="89"/>
      <c r="DV282" s="89"/>
      <c r="DW282" s="89"/>
      <c r="DX282" s="90"/>
    </row>
    <row r="283" spans="30:128" ht="22.5" customHeight="1" thickTop="1" x14ac:dyDescent="0.35">
      <c r="AD283"/>
      <c r="BL283"/>
      <c r="BM283"/>
      <c r="BN283"/>
      <c r="BO283"/>
      <c r="BP283"/>
      <c r="BQ283"/>
      <c r="BR283"/>
      <c r="BS283"/>
      <c r="BT283"/>
      <c r="BU283"/>
      <c r="CE283"/>
      <c r="CF283" s="163">
        <f t="shared" ref="CF283" si="560">BX284</f>
        <v>0.50347222222222221</v>
      </c>
      <c r="CG283" s="164"/>
      <c r="CH283" s="68"/>
      <c r="CI283" s="68"/>
      <c r="CJ283" s="68"/>
      <c r="CK283" s="68"/>
      <c r="CL283" s="68"/>
      <c r="CM283" s="68"/>
      <c r="CN283" s="68"/>
      <c r="CO283" s="68"/>
      <c r="CP283" s="68"/>
      <c r="CQ283" s="68"/>
      <c r="CR283" s="68"/>
      <c r="CS283" s="68"/>
      <c r="CT283" s="68"/>
      <c r="CU283" s="68"/>
      <c r="CV283" s="68"/>
      <c r="CW283" s="68"/>
      <c r="CX283" s="68"/>
      <c r="CY283" s="68"/>
      <c r="CZ283" s="68"/>
      <c r="DA283" s="68"/>
      <c r="DB283" s="68"/>
      <c r="DC283" s="68"/>
      <c r="DD283" s="68"/>
      <c r="DE283" s="68"/>
      <c r="DF283" s="68"/>
      <c r="DG283" s="68"/>
      <c r="DH283" s="68"/>
      <c r="DI283" s="68"/>
      <c r="DJ283" s="68"/>
      <c r="DK283" s="68"/>
      <c r="DL283" s="68"/>
      <c r="DM283" s="68"/>
      <c r="DN283" s="68"/>
      <c r="DO283" s="68"/>
      <c r="DP283" s="68"/>
      <c r="DQ283" s="68"/>
      <c r="DR283" s="68"/>
      <c r="DS283" s="68"/>
      <c r="DT283" s="69"/>
      <c r="DU283" s="69" t="s">
        <v>31</v>
      </c>
      <c r="DV283" s="68"/>
      <c r="DW283" s="69" t="str">
        <f t="shared" ref="DW283" si="561">CA285</f>
        <v>B</v>
      </c>
      <c r="DX283" s="70"/>
    </row>
    <row r="284" spans="30:128" ht="22.5" customHeight="1" x14ac:dyDescent="0.3">
      <c r="AD284"/>
      <c r="BL284"/>
      <c r="BM284"/>
      <c r="BN284"/>
      <c r="BO284"/>
      <c r="BP284"/>
      <c r="BQ284"/>
      <c r="BR284"/>
      <c r="BS284"/>
      <c r="BT284"/>
      <c r="BU284"/>
      <c r="BW284" t="str">
        <f t="shared" ref="BW284:CD285" si="562">E67</f>
        <v>16. KOLO</v>
      </c>
      <c r="BX284">
        <f t="shared" si="562"/>
        <v>0.50347222222222221</v>
      </c>
      <c r="BY284">
        <f t="shared" si="562"/>
        <v>93</v>
      </c>
      <c r="BZ284" t="str">
        <f t="shared" si="562"/>
        <v>HŘIŠTĚ</v>
      </c>
      <c r="CA284" t="str">
        <f t="shared" si="562"/>
        <v>skupina</v>
      </c>
      <c r="CB284">
        <f t="shared" si="562"/>
        <v>7</v>
      </c>
      <c r="CC284" t="str">
        <f t="shared" si="562"/>
        <v>:</v>
      </c>
      <c r="CD284">
        <f t="shared" si="562"/>
        <v>14</v>
      </c>
      <c r="CE284"/>
      <c r="CF284" s="71"/>
      <c r="CG284" s="165" t="str">
        <f t="shared" ref="CG284" si="563">BW284</f>
        <v>16. KOLO</v>
      </c>
      <c r="CH284" s="165"/>
      <c r="CI284" s="165"/>
      <c r="CJ284" s="165"/>
      <c r="CK284" s="72"/>
      <c r="CL284" s="169"/>
      <c r="CM284" s="169"/>
      <c r="CN284" s="72"/>
      <c r="CO284" s="72"/>
      <c r="CP284" s="72"/>
      <c r="CQ284" s="72"/>
      <c r="CR284" s="72"/>
      <c r="CS284" s="72"/>
      <c r="CT284" s="72"/>
      <c r="CU284" s="72"/>
      <c r="CV284" s="72"/>
      <c r="CW284" s="170">
        <f t="shared" ref="CW284" si="564">BY284</f>
        <v>93</v>
      </c>
      <c r="CX284" s="170"/>
      <c r="CY284" s="170"/>
      <c r="CZ284" s="170"/>
      <c r="DA284" s="170"/>
      <c r="DB284" s="166" t="s">
        <v>9</v>
      </c>
      <c r="DC284" s="166"/>
      <c r="DD284" s="166"/>
      <c r="DE284" s="72"/>
      <c r="DF284" s="72"/>
      <c r="DG284" s="72"/>
      <c r="DH284" s="72"/>
      <c r="DI284" s="72"/>
      <c r="DJ284" s="72"/>
      <c r="DK284" s="72"/>
      <c r="DL284" s="72"/>
      <c r="DM284" s="72"/>
      <c r="DN284" s="72"/>
      <c r="DO284" s="72"/>
      <c r="DP284" s="72"/>
      <c r="DQ284" s="72"/>
      <c r="DR284" s="73"/>
      <c r="DS284" s="167" t="s">
        <v>10</v>
      </c>
      <c r="DT284" s="167"/>
      <c r="DU284" s="167"/>
      <c r="DV284" s="168">
        <f t="shared" ref="DV284" si="565">BZ285</f>
        <v>3</v>
      </c>
      <c r="DW284" s="168"/>
      <c r="DX284" s="74"/>
    </row>
    <row r="285" spans="30:128" ht="22.5" customHeight="1" x14ac:dyDescent="0.3">
      <c r="AD285"/>
      <c r="BL285"/>
      <c r="BM285"/>
      <c r="BN285"/>
      <c r="BO285"/>
      <c r="BP285"/>
      <c r="BQ285"/>
      <c r="BR285"/>
      <c r="BS285"/>
      <c r="BT285"/>
      <c r="BU285"/>
      <c r="BW285">
        <f t="shared" si="562"/>
        <v>0</v>
      </c>
      <c r="BX285">
        <f t="shared" si="562"/>
        <v>0</v>
      </c>
      <c r="BY285" t="str">
        <f t="shared" si="562"/>
        <v>zápas</v>
      </c>
      <c r="BZ285">
        <f t="shared" si="562"/>
        <v>3</v>
      </c>
      <c r="CA285" t="str">
        <f t="shared" si="562"/>
        <v>B</v>
      </c>
      <c r="CB285" t="str">
        <f t="shared" si="562"/>
        <v>Mnichovická "A"</v>
      </c>
      <c r="CC285">
        <f t="shared" si="562"/>
        <v>0</v>
      </c>
      <c r="CD285" t="str">
        <f t="shared" si="562"/>
        <v>Masarykova "B"</v>
      </c>
      <c r="CE285"/>
      <c r="CF285" s="71"/>
      <c r="CG285" s="165"/>
      <c r="CH285" s="165"/>
      <c r="CI285" s="165"/>
      <c r="CJ285" s="165"/>
      <c r="CK285" s="72"/>
      <c r="CL285" s="169"/>
      <c r="CM285" s="169"/>
      <c r="CN285" s="72"/>
      <c r="CO285" s="72"/>
      <c r="CP285" s="72"/>
      <c r="CQ285" s="72"/>
      <c r="CR285" s="72"/>
      <c r="CS285" s="72"/>
      <c r="CT285" s="72"/>
      <c r="CU285" s="72"/>
      <c r="CV285" s="72"/>
      <c r="CW285" s="170"/>
      <c r="CX285" s="170"/>
      <c r="CY285" s="170"/>
      <c r="CZ285" s="170"/>
      <c r="DA285" s="170"/>
      <c r="DB285" s="166"/>
      <c r="DC285" s="166"/>
      <c r="DD285" s="166"/>
      <c r="DE285" s="72"/>
      <c r="DF285" s="72"/>
      <c r="DG285" s="72"/>
      <c r="DH285" s="72"/>
      <c r="DI285" s="72"/>
      <c r="DJ285" s="72"/>
      <c r="DK285" s="72"/>
      <c r="DL285" s="72"/>
      <c r="DM285" s="72"/>
      <c r="DN285" s="72"/>
      <c r="DO285" s="72"/>
      <c r="DP285" s="72"/>
      <c r="DQ285" s="72"/>
      <c r="DR285" s="73"/>
      <c r="DS285" s="167"/>
      <c r="DT285" s="167"/>
      <c r="DU285" s="167"/>
      <c r="DV285" s="168"/>
      <c r="DW285" s="168"/>
      <c r="DX285" s="74"/>
    </row>
    <row r="286" spans="30:128" ht="22.5" customHeight="1" x14ac:dyDescent="0.3">
      <c r="AD286"/>
      <c r="BL286"/>
      <c r="BM286"/>
      <c r="BN286"/>
      <c r="BO286"/>
      <c r="BP286"/>
      <c r="BQ286"/>
      <c r="BR286"/>
      <c r="BS286"/>
      <c r="BT286"/>
      <c r="BU286"/>
      <c r="CE286"/>
      <c r="CF286" s="71"/>
      <c r="CG286" s="75"/>
      <c r="CH286" s="75"/>
      <c r="CI286" s="75"/>
      <c r="CJ286" s="75"/>
      <c r="CK286" s="147" t="s">
        <v>13</v>
      </c>
      <c r="CL286" s="147"/>
      <c r="CM286" s="76">
        <f t="shared" ref="CM286" si="566">CB284</f>
        <v>7</v>
      </c>
      <c r="CN286" s="77" t="s">
        <v>14</v>
      </c>
      <c r="CO286" s="148" t="str">
        <f t="shared" ref="CO286" si="567">CB285</f>
        <v>Mnichovická "A"</v>
      </c>
      <c r="CP286" s="148"/>
      <c r="CQ286" s="148"/>
      <c r="CR286" s="148"/>
      <c r="CS286" s="148"/>
      <c r="CT286" s="148"/>
      <c r="CU286" s="148"/>
      <c r="CV286" s="148"/>
      <c r="CW286" s="148"/>
      <c r="CX286" s="148"/>
      <c r="CY286" s="148"/>
      <c r="CZ286" s="148"/>
      <c r="DA286" s="148"/>
      <c r="DB286" s="75"/>
      <c r="DC286" s="75"/>
      <c r="DD286" s="75"/>
      <c r="DE286" s="75"/>
      <c r="DF286" s="75"/>
      <c r="DG286" s="147" t="s">
        <v>13</v>
      </c>
      <c r="DH286" s="147"/>
      <c r="DI286" s="76">
        <f t="shared" ref="DI286" si="568">CD284</f>
        <v>14</v>
      </c>
      <c r="DJ286" s="77" t="s">
        <v>14</v>
      </c>
      <c r="DK286" s="148" t="str">
        <f t="shared" ref="DK286" si="569">CD285</f>
        <v>Masarykova "B"</v>
      </c>
      <c r="DL286" s="148"/>
      <c r="DM286" s="148"/>
      <c r="DN286" s="148"/>
      <c r="DO286" s="148"/>
      <c r="DP286" s="148"/>
      <c r="DQ286" s="148"/>
      <c r="DR286" s="148"/>
      <c r="DS286" s="148"/>
      <c r="DT286" s="148"/>
      <c r="DU286" s="148"/>
      <c r="DV286" s="148"/>
      <c r="DW286" s="148"/>
      <c r="DX286" s="74"/>
    </row>
    <row r="287" spans="30:128" ht="22.5" customHeight="1" x14ac:dyDescent="0.3">
      <c r="AD287"/>
      <c r="BL287"/>
      <c r="BM287"/>
      <c r="BN287"/>
      <c r="BO287"/>
      <c r="BP287"/>
      <c r="BQ287"/>
      <c r="BR287"/>
      <c r="BS287"/>
      <c r="BT287"/>
      <c r="BU287"/>
      <c r="CE287"/>
      <c r="CF287" s="71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  <c r="DA287" s="75"/>
      <c r="DB287" s="75"/>
      <c r="DC287" s="75"/>
      <c r="DD287" s="75"/>
      <c r="DE287" s="75"/>
      <c r="DF287" s="75"/>
      <c r="DG287" s="75"/>
      <c r="DH287" s="75"/>
      <c r="DI287" s="75"/>
      <c r="DJ287" s="75"/>
      <c r="DK287" s="75"/>
      <c r="DL287" s="75"/>
      <c r="DM287" s="75"/>
      <c r="DN287" s="75"/>
      <c r="DO287" s="75"/>
      <c r="DP287" s="75"/>
      <c r="DQ287" s="75"/>
      <c r="DR287" s="78"/>
      <c r="DS287" s="78"/>
      <c r="DT287" s="78"/>
      <c r="DU287" s="78"/>
      <c r="DV287" s="78"/>
      <c r="DW287" s="78"/>
      <c r="DX287" s="74"/>
    </row>
    <row r="288" spans="30:128" ht="22.5" customHeight="1" x14ac:dyDescent="0.4">
      <c r="AD288"/>
      <c r="BL288"/>
      <c r="BM288"/>
      <c r="BN288"/>
      <c r="BO288"/>
      <c r="BP288"/>
      <c r="BQ288"/>
      <c r="BR288"/>
      <c r="BS288"/>
      <c r="BT288"/>
      <c r="BU288"/>
      <c r="CE288"/>
      <c r="CF288" s="71"/>
      <c r="CG288" s="79" t="s">
        <v>17</v>
      </c>
      <c r="CH288" s="49">
        <f t="shared" ref="CH288" si="570">CM286</f>
        <v>7</v>
      </c>
      <c r="CI288" s="80" t="s">
        <v>8</v>
      </c>
      <c r="CJ288" s="91">
        <v>1</v>
      </c>
      <c r="CK288" s="91">
        <v>2</v>
      </c>
      <c r="CL288" s="91">
        <v>3</v>
      </c>
      <c r="CM288" s="91">
        <v>4</v>
      </c>
      <c r="CN288" s="91">
        <v>5</v>
      </c>
      <c r="CO288" s="91">
        <v>6</v>
      </c>
      <c r="CP288" s="91">
        <v>7</v>
      </c>
      <c r="CQ288" s="91">
        <v>8</v>
      </c>
      <c r="CR288" s="91">
        <v>9</v>
      </c>
      <c r="CS288" s="91">
        <v>10</v>
      </c>
      <c r="CT288" s="91">
        <v>11</v>
      </c>
      <c r="CU288" s="91">
        <v>12</v>
      </c>
      <c r="CV288" s="91">
        <v>13</v>
      </c>
      <c r="CW288" s="91">
        <v>14</v>
      </c>
      <c r="CX288" s="91">
        <v>15</v>
      </c>
      <c r="CY288" s="91">
        <v>16</v>
      </c>
      <c r="CZ288" s="91">
        <v>17</v>
      </c>
      <c r="DA288" s="91">
        <v>18</v>
      </c>
      <c r="DB288" s="91">
        <v>19</v>
      </c>
      <c r="DC288" s="91">
        <v>20</v>
      </c>
      <c r="DD288" s="91">
        <v>21</v>
      </c>
      <c r="DE288" s="91">
        <v>22</v>
      </c>
      <c r="DF288" s="91">
        <v>23</v>
      </c>
      <c r="DG288" s="91">
        <v>24</v>
      </c>
      <c r="DH288" s="91">
        <v>25</v>
      </c>
      <c r="DI288" s="91">
        <v>26</v>
      </c>
      <c r="DJ288" s="91">
        <v>27</v>
      </c>
      <c r="DK288" s="91">
        <v>28</v>
      </c>
      <c r="DL288" s="91">
        <v>29</v>
      </c>
      <c r="DM288" s="91">
        <v>30</v>
      </c>
      <c r="DN288" s="91">
        <v>31</v>
      </c>
      <c r="DO288" s="91">
        <v>32</v>
      </c>
      <c r="DP288" s="91">
        <v>33</v>
      </c>
      <c r="DQ288" s="91">
        <v>34</v>
      </c>
      <c r="DR288" s="92">
        <v>35</v>
      </c>
      <c r="DS288" s="92">
        <v>36</v>
      </c>
      <c r="DT288" s="92">
        <v>37</v>
      </c>
      <c r="DU288" s="92">
        <v>38</v>
      </c>
      <c r="DV288" s="92">
        <v>39</v>
      </c>
      <c r="DW288" s="92">
        <v>40</v>
      </c>
      <c r="DX288" s="74"/>
    </row>
    <row r="289" spans="30:128" ht="22.5" customHeight="1" x14ac:dyDescent="0.3">
      <c r="AD289"/>
      <c r="BL289"/>
      <c r="BM289"/>
      <c r="BN289"/>
      <c r="BO289"/>
      <c r="BP289"/>
      <c r="BQ289"/>
      <c r="BR289"/>
      <c r="BS289"/>
      <c r="BT289"/>
      <c r="BU289"/>
      <c r="CE289"/>
      <c r="CF289" s="71"/>
      <c r="CG289" s="81"/>
      <c r="CH289" s="82"/>
      <c r="CI289" s="83"/>
      <c r="CJ289" s="84"/>
      <c r="CK289" s="84"/>
      <c r="CL289" s="84"/>
      <c r="CM289" s="84"/>
      <c r="CN289" s="84"/>
      <c r="CO289" s="84"/>
      <c r="CP289" s="84"/>
      <c r="CQ289" s="84"/>
      <c r="CR289" s="84"/>
      <c r="CS289" s="84"/>
      <c r="CT289" s="84"/>
      <c r="CU289" s="84"/>
      <c r="CV289" s="84"/>
      <c r="CW289" s="84"/>
      <c r="CX289" s="84"/>
      <c r="CY289" s="84"/>
      <c r="CZ289" s="84"/>
      <c r="DA289" s="84"/>
      <c r="DB289" s="84"/>
      <c r="DC289" s="84"/>
      <c r="DD289" s="84"/>
      <c r="DE289" s="84"/>
      <c r="DF289" s="84"/>
      <c r="DG289" s="84"/>
      <c r="DH289" s="84"/>
      <c r="DI289" s="84"/>
      <c r="DJ289" s="84"/>
      <c r="DK289" s="84"/>
      <c r="DL289" s="84"/>
      <c r="DM289" s="84"/>
      <c r="DN289" s="84"/>
      <c r="DO289" s="84"/>
      <c r="DP289" s="84"/>
      <c r="DQ289" s="84"/>
      <c r="DR289" s="85"/>
      <c r="DS289" s="85"/>
      <c r="DT289" s="85"/>
      <c r="DU289" s="85"/>
      <c r="DV289" s="85"/>
      <c r="DW289" s="85"/>
      <c r="DX289" s="74"/>
    </row>
    <row r="290" spans="30:128" ht="22.5" customHeight="1" x14ac:dyDescent="0.4">
      <c r="AD290"/>
      <c r="BL290"/>
      <c r="BM290"/>
      <c r="BN290"/>
      <c r="BO290"/>
      <c r="BP290"/>
      <c r="BQ290"/>
      <c r="BR290"/>
      <c r="BS290"/>
      <c r="BT290"/>
      <c r="BU290"/>
      <c r="CE290"/>
      <c r="CF290" s="71"/>
      <c r="CG290" s="86" t="s">
        <v>17</v>
      </c>
      <c r="CH290" s="48">
        <f t="shared" ref="CH290" si="571">DI286</f>
        <v>14</v>
      </c>
      <c r="CI290" s="87" t="s">
        <v>8</v>
      </c>
      <c r="CJ290" s="91">
        <v>1</v>
      </c>
      <c r="CK290" s="91">
        <v>2</v>
      </c>
      <c r="CL290" s="91">
        <v>3</v>
      </c>
      <c r="CM290" s="91">
        <v>4</v>
      </c>
      <c r="CN290" s="91">
        <v>5</v>
      </c>
      <c r="CO290" s="91">
        <v>6</v>
      </c>
      <c r="CP290" s="91">
        <v>7</v>
      </c>
      <c r="CQ290" s="91">
        <v>8</v>
      </c>
      <c r="CR290" s="91">
        <v>9</v>
      </c>
      <c r="CS290" s="91">
        <v>10</v>
      </c>
      <c r="CT290" s="91">
        <v>11</v>
      </c>
      <c r="CU290" s="91">
        <v>12</v>
      </c>
      <c r="CV290" s="91">
        <v>13</v>
      </c>
      <c r="CW290" s="91">
        <v>14</v>
      </c>
      <c r="CX290" s="91">
        <v>15</v>
      </c>
      <c r="CY290" s="91">
        <v>16</v>
      </c>
      <c r="CZ290" s="91">
        <v>17</v>
      </c>
      <c r="DA290" s="91">
        <v>18</v>
      </c>
      <c r="DB290" s="91">
        <v>19</v>
      </c>
      <c r="DC290" s="91">
        <v>20</v>
      </c>
      <c r="DD290" s="91">
        <v>21</v>
      </c>
      <c r="DE290" s="91">
        <v>22</v>
      </c>
      <c r="DF290" s="91">
        <v>23</v>
      </c>
      <c r="DG290" s="91">
        <v>24</v>
      </c>
      <c r="DH290" s="91">
        <v>25</v>
      </c>
      <c r="DI290" s="91">
        <v>26</v>
      </c>
      <c r="DJ290" s="91">
        <v>27</v>
      </c>
      <c r="DK290" s="91">
        <v>28</v>
      </c>
      <c r="DL290" s="91">
        <v>29</v>
      </c>
      <c r="DM290" s="91">
        <v>30</v>
      </c>
      <c r="DN290" s="91">
        <v>31</v>
      </c>
      <c r="DO290" s="91">
        <v>32</v>
      </c>
      <c r="DP290" s="91">
        <v>33</v>
      </c>
      <c r="DQ290" s="91">
        <v>34</v>
      </c>
      <c r="DR290" s="92">
        <v>35</v>
      </c>
      <c r="DS290" s="92">
        <v>36</v>
      </c>
      <c r="DT290" s="92">
        <v>37</v>
      </c>
      <c r="DU290" s="92">
        <v>38</v>
      </c>
      <c r="DV290" s="92">
        <v>39</v>
      </c>
      <c r="DW290" s="92">
        <v>40</v>
      </c>
      <c r="DX290" s="74"/>
    </row>
    <row r="291" spans="30:128" ht="22.5" customHeight="1" thickBot="1" x14ac:dyDescent="0.35">
      <c r="AD291"/>
      <c r="BL291"/>
      <c r="BM291"/>
      <c r="BN291"/>
      <c r="BO291"/>
      <c r="BP291"/>
      <c r="BQ291"/>
      <c r="BR291"/>
      <c r="BS291"/>
      <c r="BT291"/>
      <c r="BU291"/>
      <c r="CE291"/>
      <c r="CF291" s="88"/>
      <c r="CG291" s="89"/>
      <c r="CH291" s="89"/>
      <c r="CI291" s="89"/>
      <c r="CJ291" s="89"/>
      <c r="CK291" s="89"/>
      <c r="CL291" s="89"/>
      <c r="CM291" s="89"/>
      <c r="CN291" s="89"/>
      <c r="CO291" s="89"/>
      <c r="CP291" s="89"/>
      <c r="CQ291" s="89"/>
      <c r="CR291" s="89"/>
      <c r="CS291" s="89"/>
      <c r="CT291" s="89"/>
      <c r="CU291" s="89"/>
      <c r="CV291" s="89"/>
      <c r="CW291" s="89"/>
      <c r="CX291" s="89"/>
      <c r="CY291" s="89"/>
      <c r="CZ291" s="89"/>
      <c r="DA291" s="89"/>
      <c r="DB291" s="89"/>
      <c r="DC291" s="89"/>
      <c r="DD291" s="89"/>
      <c r="DE291" s="89"/>
      <c r="DF291" s="89"/>
      <c r="DG291" s="89"/>
      <c r="DH291" s="89"/>
      <c r="DI291" s="89"/>
      <c r="DJ291" s="89"/>
      <c r="DK291" s="89"/>
      <c r="DL291" s="89"/>
      <c r="DM291" s="89"/>
      <c r="DN291" s="89"/>
      <c r="DO291" s="89"/>
      <c r="DP291" s="89"/>
      <c r="DQ291" s="89"/>
      <c r="DR291" s="89"/>
      <c r="DS291" s="89"/>
      <c r="DT291" s="89"/>
      <c r="DU291" s="89"/>
      <c r="DV291" s="89"/>
      <c r="DW291" s="89"/>
      <c r="DX291" s="90"/>
    </row>
    <row r="292" spans="30:128" ht="22.5" customHeight="1" thickTop="1" x14ac:dyDescent="0.35">
      <c r="AD292"/>
      <c r="BL292"/>
      <c r="BM292"/>
      <c r="BN292"/>
      <c r="BO292"/>
      <c r="BP292"/>
      <c r="BQ292"/>
      <c r="BR292"/>
      <c r="BS292"/>
      <c r="BT292"/>
      <c r="BU292"/>
      <c r="BW292" s="45"/>
      <c r="BX292" s="45"/>
      <c r="BY292" s="45"/>
      <c r="BZ292" s="45"/>
      <c r="CA292" s="45"/>
      <c r="CB292" s="45"/>
      <c r="CC292" s="45"/>
      <c r="CD292" s="45"/>
      <c r="CE292"/>
      <c r="CF292" s="163">
        <f t="shared" ref="CF292" si="572">BX293</f>
        <v>0.52430555555555558</v>
      </c>
      <c r="CG292" s="164"/>
      <c r="CH292" s="22"/>
      <c r="CI292" s="22"/>
      <c r="CJ292" s="180">
        <f>BW294</f>
        <v>19</v>
      </c>
      <c r="CK292" s="180"/>
      <c r="CL292" s="182" t="str">
        <f>CA293</f>
        <v>N1</v>
      </c>
      <c r="CM292" s="182"/>
      <c r="CN292" s="182"/>
      <c r="CO292" s="182"/>
      <c r="CP292" s="182"/>
      <c r="CQ292" s="182"/>
      <c r="CR292" s="23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4"/>
    </row>
    <row r="293" spans="30:128" ht="22.5" customHeight="1" x14ac:dyDescent="0.3">
      <c r="AD293"/>
      <c r="BL293"/>
      <c r="BM293"/>
      <c r="BN293"/>
      <c r="BO293"/>
      <c r="BP293"/>
      <c r="BQ293"/>
      <c r="BR293"/>
      <c r="BS293"/>
      <c r="BT293"/>
      <c r="BU293"/>
      <c r="BW293" t="str">
        <f t="shared" ref="BW293:CD294" si="573">E72</f>
        <v>kolo</v>
      </c>
      <c r="BX293">
        <f t="shared" si="573"/>
        <v>0.52430555555555558</v>
      </c>
      <c r="BY293">
        <f t="shared" si="573"/>
        <v>92</v>
      </c>
      <c r="BZ293" t="str">
        <f t="shared" si="573"/>
        <v>HŘIŠTĚ</v>
      </c>
      <c r="CA293" t="str">
        <f t="shared" si="573"/>
        <v>N1</v>
      </c>
      <c r="CB293" t="str">
        <f t="shared" si="573"/>
        <v>A1</v>
      </c>
      <c r="CC293" t="str">
        <f t="shared" si="573"/>
        <v>:</v>
      </c>
      <c r="CD293" t="str">
        <f t="shared" si="573"/>
        <v>B4</v>
      </c>
      <c r="CE293"/>
      <c r="CF293" s="25"/>
      <c r="CG293" s="183" t="str">
        <f>BW293</f>
        <v>kolo</v>
      </c>
      <c r="CH293" s="183"/>
      <c r="CI293" s="183"/>
      <c r="CJ293" s="181"/>
      <c r="CK293" s="181"/>
      <c r="CL293" s="27"/>
      <c r="CM293" s="27"/>
      <c r="CN293" s="27"/>
      <c r="CO293" s="27"/>
      <c r="CP293" s="27"/>
      <c r="CQ293" s="27"/>
      <c r="CR293" s="27"/>
      <c r="CS293" s="27"/>
      <c r="CT293" s="27"/>
      <c r="CU293" s="27"/>
      <c r="CV293" s="27"/>
      <c r="CW293" s="27"/>
      <c r="CX293" s="27"/>
      <c r="CY293" s="27"/>
      <c r="CZ293" s="177">
        <f>BY293</f>
        <v>92</v>
      </c>
      <c r="DA293" s="177"/>
      <c r="DB293" s="179" t="s">
        <v>9</v>
      </c>
      <c r="DC293" s="179"/>
      <c r="DD293" s="179"/>
      <c r="DE293" s="27"/>
      <c r="DF293" s="27"/>
      <c r="DG293" s="27"/>
      <c r="DH293" s="27"/>
      <c r="DI293" s="27"/>
      <c r="DJ293" s="27"/>
      <c r="DK293" s="27"/>
      <c r="DL293" s="27"/>
      <c r="DM293" s="27"/>
      <c r="DN293" s="27"/>
      <c r="DO293" s="27"/>
      <c r="DP293" s="27"/>
      <c r="DQ293" s="27"/>
      <c r="DR293" s="28"/>
      <c r="DS293" s="176" t="s">
        <v>10</v>
      </c>
      <c r="DT293" s="176"/>
      <c r="DU293" s="176"/>
      <c r="DV293" s="178">
        <f>IF(BZ294=0,"",BZ294)</f>
        <v>4</v>
      </c>
      <c r="DW293" s="178"/>
      <c r="DX293" s="29"/>
    </row>
    <row r="294" spans="30:128" ht="22.5" customHeight="1" x14ac:dyDescent="0.3">
      <c r="AD294"/>
      <c r="BL294"/>
      <c r="BM294"/>
      <c r="BN294"/>
      <c r="BO294"/>
      <c r="BP294"/>
      <c r="BQ294"/>
      <c r="BR294"/>
      <c r="BS294"/>
      <c r="BT294"/>
      <c r="BU294"/>
      <c r="BW294">
        <f t="shared" si="573"/>
        <v>19</v>
      </c>
      <c r="BX294">
        <f t="shared" si="573"/>
        <v>0</v>
      </c>
      <c r="BY294" t="str">
        <f t="shared" si="573"/>
        <v>zápas</v>
      </c>
      <c r="BZ294">
        <f t="shared" si="573"/>
        <v>4</v>
      </c>
      <c r="CA294">
        <f t="shared" si="573"/>
        <v>0</v>
      </c>
      <c r="CB294" t="str">
        <f t="shared" si="573"/>
        <v>Pečky</v>
      </c>
      <c r="CC294">
        <f t="shared" si="573"/>
        <v>0</v>
      </c>
      <c r="CD294" t="str">
        <f t="shared" si="573"/>
        <v>Prokopa Velikého "B"</v>
      </c>
      <c r="CE294"/>
      <c r="CF294" s="25"/>
      <c r="CG294" s="26"/>
      <c r="CH294" s="26"/>
      <c r="CI294" s="26"/>
      <c r="CJ294" s="26"/>
      <c r="CK294" s="27"/>
      <c r="CL294" s="27"/>
      <c r="CM294" s="27"/>
      <c r="CN294" s="27"/>
      <c r="CO294" s="27"/>
      <c r="CP294" s="27"/>
      <c r="CQ294" s="27"/>
      <c r="CR294" s="27"/>
      <c r="CS294" s="27"/>
      <c r="CT294" s="27"/>
      <c r="CU294" s="27"/>
      <c r="CV294" s="27"/>
      <c r="CW294" s="27"/>
      <c r="CX294" s="27"/>
      <c r="CY294" s="27"/>
      <c r="CZ294" s="177"/>
      <c r="DA294" s="177"/>
      <c r="DB294" s="179"/>
      <c r="DC294" s="179"/>
      <c r="DD294" s="179"/>
      <c r="DE294" s="27"/>
      <c r="DF294" s="27"/>
      <c r="DG294" s="27"/>
      <c r="DH294" s="27"/>
      <c r="DI294" s="27"/>
      <c r="DJ294" s="27"/>
      <c r="DK294" s="27"/>
      <c r="DL294" s="27"/>
      <c r="DM294" s="27"/>
      <c r="DN294" s="27"/>
      <c r="DO294" s="27"/>
      <c r="DP294" s="27"/>
      <c r="DQ294" s="27"/>
      <c r="DR294" s="28"/>
      <c r="DS294" s="176"/>
      <c r="DT294" s="176"/>
      <c r="DU294" s="176"/>
      <c r="DV294" s="178"/>
      <c r="DW294" s="178"/>
      <c r="DX294" s="29"/>
    </row>
    <row r="295" spans="30:128" ht="22.5" customHeight="1" x14ac:dyDescent="0.3">
      <c r="AD295"/>
      <c r="BL295"/>
      <c r="BM295"/>
      <c r="BN295"/>
      <c r="BO295"/>
      <c r="BP295"/>
      <c r="BQ295"/>
      <c r="BR295"/>
      <c r="BS295"/>
      <c r="BT295"/>
      <c r="BU295"/>
      <c r="CE295"/>
      <c r="CF295" s="25"/>
      <c r="CG295" s="30"/>
      <c r="CH295" s="30"/>
      <c r="CI295" s="30"/>
      <c r="CJ295" s="30"/>
      <c r="CK295" s="171" t="s">
        <v>99</v>
      </c>
      <c r="CL295" s="171"/>
      <c r="CM295" s="171" t="str">
        <f>CB293</f>
        <v>A1</v>
      </c>
      <c r="CN295" s="171"/>
      <c r="CO295" s="171"/>
      <c r="CP295" s="171"/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/>
      <c r="DB295" s="30"/>
      <c r="DC295" s="30"/>
      <c r="DD295" s="30"/>
      <c r="DE295" s="30"/>
      <c r="DF295" s="30"/>
      <c r="DG295" s="171" t="s">
        <v>98</v>
      </c>
      <c r="DH295" s="171"/>
      <c r="DI295" s="171" t="str">
        <f>CD293</f>
        <v>B4</v>
      </c>
      <c r="DJ295" s="171"/>
      <c r="DK295" s="171"/>
      <c r="DL295" s="171"/>
      <c r="DM295" s="31"/>
      <c r="DN295" s="31"/>
      <c r="DO295" s="31"/>
      <c r="DP295" s="31"/>
      <c r="DQ295" s="31"/>
      <c r="DR295" s="31"/>
      <c r="DS295" s="31"/>
      <c r="DT295" s="31"/>
      <c r="DU295" s="31"/>
      <c r="DV295" s="31"/>
      <c r="DW295" s="31"/>
      <c r="DX295" s="29"/>
    </row>
    <row r="296" spans="30:128" ht="22.5" customHeight="1" x14ac:dyDescent="0.3">
      <c r="AD296"/>
      <c r="BL296"/>
      <c r="BM296"/>
      <c r="BN296"/>
      <c r="BO296"/>
      <c r="BP296"/>
      <c r="BQ296"/>
      <c r="BR296"/>
      <c r="BS296"/>
      <c r="BT296"/>
      <c r="BU296"/>
      <c r="CE296"/>
      <c r="CF296" s="25"/>
      <c r="CG296" s="30"/>
      <c r="CH296" s="30"/>
      <c r="CI296" s="30"/>
      <c r="CJ296" s="30"/>
      <c r="CK296" s="30"/>
      <c r="CL296" s="30"/>
      <c r="CM296" s="30"/>
      <c r="CN296" s="30"/>
      <c r="CO296" s="30"/>
      <c r="CP296" s="30"/>
      <c r="CQ296" s="30"/>
      <c r="CR296" s="30"/>
      <c r="CS296" s="30"/>
      <c r="CT296" s="30"/>
      <c r="CU296" s="30"/>
      <c r="CV296" s="30"/>
      <c r="CW296" s="30"/>
      <c r="CX296" s="30"/>
      <c r="CY296" s="30"/>
      <c r="CZ296" s="30"/>
      <c r="DA296" s="30"/>
      <c r="DB296" s="30"/>
      <c r="DC296" s="30"/>
      <c r="DD296" s="30"/>
      <c r="DE296" s="30"/>
      <c r="DF296" s="30"/>
      <c r="DG296" s="30"/>
      <c r="DH296" s="30"/>
      <c r="DI296" s="30"/>
      <c r="DJ296" s="30"/>
      <c r="DK296" s="30"/>
      <c r="DL296" s="30"/>
      <c r="DM296" s="30"/>
      <c r="DN296" s="30"/>
      <c r="DO296" s="30"/>
      <c r="DP296" s="30"/>
      <c r="DQ296" s="30"/>
      <c r="DR296" s="32"/>
      <c r="DS296" s="32"/>
      <c r="DT296" s="32"/>
      <c r="DU296" s="32"/>
      <c r="DV296" s="32"/>
      <c r="DW296" s="32"/>
      <c r="DX296" s="29"/>
    </row>
    <row r="297" spans="30:128" ht="22.5" customHeight="1" x14ac:dyDescent="0.3">
      <c r="AD297"/>
      <c r="BL297"/>
      <c r="BM297"/>
      <c r="BN297"/>
      <c r="BO297"/>
      <c r="BP297"/>
      <c r="BQ297"/>
      <c r="BR297"/>
      <c r="BS297"/>
      <c r="BT297"/>
      <c r="BU297"/>
      <c r="CE297"/>
      <c r="CF297" s="25"/>
      <c r="CG297" s="33" t="s">
        <v>17</v>
      </c>
      <c r="CH297" s="34">
        <v>1</v>
      </c>
      <c r="CI297" s="172"/>
      <c r="CJ297" s="172"/>
      <c r="CK297" s="172"/>
      <c r="CL297" s="172"/>
      <c r="CM297" s="172"/>
      <c r="CN297" s="172"/>
      <c r="CO297" s="172"/>
      <c r="CP297" s="172"/>
      <c r="CQ297" s="172"/>
      <c r="CR297" s="173"/>
      <c r="CS297" s="35" t="s">
        <v>8</v>
      </c>
      <c r="CT297" s="35">
        <v>1</v>
      </c>
      <c r="CU297" s="35">
        <v>2</v>
      </c>
      <c r="CV297" s="35">
        <v>3</v>
      </c>
      <c r="CW297" s="35">
        <v>4</v>
      </c>
      <c r="CX297" s="35">
        <v>5</v>
      </c>
      <c r="CY297" s="35">
        <v>6</v>
      </c>
      <c r="CZ297" s="35">
        <v>7</v>
      </c>
      <c r="DA297" s="35">
        <v>8</v>
      </c>
      <c r="DB297" s="35">
        <v>9</v>
      </c>
      <c r="DC297" s="35">
        <v>10</v>
      </c>
      <c r="DD297" s="35">
        <v>11</v>
      </c>
      <c r="DE297" s="35">
        <v>12</v>
      </c>
      <c r="DF297" s="35">
        <v>13</v>
      </c>
      <c r="DG297" s="35">
        <v>14</v>
      </c>
      <c r="DH297" s="35">
        <v>15</v>
      </c>
      <c r="DI297" s="35">
        <v>16</v>
      </c>
      <c r="DJ297" s="35">
        <v>17</v>
      </c>
      <c r="DK297" s="35">
        <v>18</v>
      </c>
      <c r="DL297" s="35">
        <v>19</v>
      </c>
      <c r="DM297" s="35">
        <v>20</v>
      </c>
      <c r="DN297" s="35">
        <v>21</v>
      </c>
      <c r="DO297" s="35">
        <v>22</v>
      </c>
      <c r="DP297" s="35">
        <v>23</v>
      </c>
      <c r="DQ297" s="35">
        <v>24</v>
      </c>
      <c r="DR297" s="35">
        <v>25</v>
      </c>
      <c r="DS297" s="35">
        <v>26</v>
      </c>
      <c r="DT297" s="35">
        <v>27</v>
      </c>
      <c r="DU297" s="35">
        <v>28</v>
      </c>
      <c r="DV297" s="35">
        <v>29</v>
      </c>
      <c r="DW297" s="35">
        <v>30</v>
      </c>
      <c r="DX297" s="29"/>
    </row>
    <row r="298" spans="30:128" ht="22.5" customHeight="1" x14ac:dyDescent="0.3">
      <c r="AD298"/>
      <c r="BL298"/>
      <c r="BM298"/>
      <c r="BN298"/>
      <c r="BO298"/>
      <c r="BP298"/>
      <c r="BQ298"/>
      <c r="BR298"/>
      <c r="BS298"/>
      <c r="BT298"/>
      <c r="BU298"/>
      <c r="CE298"/>
      <c r="CF298" s="25"/>
      <c r="CG298" s="36"/>
      <c r="CH298" s="37"/>
      <c r="CI298" s="47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9"/>
      <c r="DS298" s="39"/>
      <c r="DT298" s="39"/>
      <c r="DU298" s="39"/>
      <c r="DV298" s="39"/>
      <c r="DW298" s="39"/>
      <c r="DX298" s="29"/>
    </row>
    <row r="299" spans="30:128" ht="22.5" customHeight="1" x14ac:dyDescent="0.3">
      <c r="AD299"/>
      <c r="BL299"/>
      <c r="BM299"/>
      <c r="BN299"/>
      <c r="BO299"/>
      <c r="BP299"/>
      <c r="BQ299"/>
      <c r="BR299"/>
      <c r="BS299"/>
      <c r="BT299"/>
      <c r="BU299"/>
      <c r="CE299"/>
      <c r="CF299" s="25"/>
      <c r="CG299" s="40" t="s">
        <v>17</v>
      </c>
      <c r="CH299" s="41">
        <v>2</v>
      </c>
      <c r="CI299" s="174"/>
      <c r="CJ299" s="174"/>
      <c r="CK299" s="174"/>
      <c r="CL299" s="174"/>
      <c r="CM299" s="174"/>
      <c r="CN299" s="174"/>
      <c r="CO299" s="174"/>
      <c r="CP299" s="174"/>
      <c r="CQ299" s="174"/>
      <c r="CR299" s="175"/>
      <c r="CS299" s="35" t="s">
        <v>8</v>
      </c>
      <c r="CT299" s="35">
        <v>1</v>
      </c>
      <c r="CU299" s="35">
        <v>2</v>
      </c>
      <c r="CV299" s="35">
        <v>3</v>
      </c>
      <c r="CW299" s="35">
        <v>4</v>
      </c>
      <c r="CX299" s="35">
        <v>5</v>
      </c>
      <c r="CY299" s="35">
        <v>6</v>
      </c>
      <c r="CZ299" s="35">
        <v>7</v>
      </c>
      <c r="DA299" s="35">
        <v>8</v>
      </c>
      <c r="DB299" s="35">
        <v>9</v>
      </c>
      <c r="DC299" s="35">
        <v>10</v>
      </c>
      <c r="DD299" s="35">
        <v>11</v>
      </c>
      <c r="DE299" s="35">
        <v>12</v>
      </c>
      <c r="DF299" s="35">
        <v>13</v>
      </c>
      <c r="DG299" s="35">
        <v>14</v>
      </c>
      <c r="DH299" s="35">
        <v>15</v>
      </c>
      <c r="DI299" s="35">
        <v>16</v>
      </c>
      <c r="DJ299" s="35">
        <v>17</v>
      </c>
      <c r="DK299" s="35">
        <v>18</v>
      </c>
      <c r="DL299" s="35">
        <v>19</v>
      </c>
      <c r="DM299" s="35">
        <v>20</v>
      </c>
      <c r="DN299" s="35">
        <v>21</v>
      </c>
      <c r="DO299" s="35">
        <v>22</v>
      </c>
      <c r="DP299" s="35">
        <v>23</v>
      </c>
      <c r="DQ299" s="35">
        <v>24</v>
      </c>
      <c r="DR299" s="35">
        <v>25</v>
      </c>
      <c r="DS299" s="35">
        <v>26</v>
      </c>
      <c r="DT299" s="35">
        <v>27</v>
      </c>
      <c r="DU299" s="35">
        <v>28</v>
      </c>
      <c r="DV299" s="35">
        <v>29</v>
      </c>
      <c r="DW299" s="35">
        <v>30</v>
      </c>
      <c r="DX299" s="29"/>
    </row>
    <row r="300" spans="30:128" ht="22.5" customHeight="1" thickBot="1" x14ac:dyDescent="0.35">
      <c r="AD300"/>
      <c r="BL300"/>
      <c r="BM300"/>
      <c r="BN300"/>
      <c r="BO300"/>
      <c r="BP300"/>
      <c r="BQ300"/>
      <c r="BR300"/>
      <c r="BS300"/>
      <c r="BT300"/>
      <c r="BU300"/>
      <c r="CE300"/>
      <c r="CF300" s="42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4"/>
    </row>
    <row r="301" spans="30:128" ht="22.5" customHeight="1" thickTop="1" x14ac:dyDescent="0.35">
      <c r="AD301"/>
      <c r="BL301"/>
      <c r="BM301"/>
      <c r="BN301"/>
      <c r="BO301"/>
      <c r="BP301"/>
      <c r="BQ301"/>
      <c r="BR301"/>
      <c r="BS301"/>
      <c r="BT301"/>
      <c r="BU301"/>
      <c r="CE301"/>
      <c r="CF301" s="163">
        <f t="shared" ref="CF301" si="574">BX302</f>
        <v>0.52430555555555558</v>
      </c>
      <c r="CG301" s="164"/>
      <c r="CH301" s="22"/>
      <c r="CI301" s="22"/>
      <c r="CJ301" s="180">
        <f t="shared" ref="CJ301" si="575">BW303</f>
        <v>19</v>
      </c>
      <c r="CK301" s="180"/>
      <c r="CL301" s="182" t="str">
        <f t="shared" ref="CL301" si="576">CA302</f>
        <v>N3</v>
      </c>
      <c r="CM301" s="182"/>
      <c r="CN301" s="182"/>
      <c r="CO301" s="182"/>
      <c r="CP301" s="182"/>
      <c r="CQ301" s="182"/>
      <c r="CR301" s="23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4"/>
    </row>
    <row r="302" spans="30:128" ht="22.5" customHeight="1" x14ac:dyDescent="0.3">
      <c r="AD302"/>
      <c r="BL302"/>
      <c r="BM302"/>
      <c r="BN302"/>
      <c r="BO302"/>
      <c r="BP302"/>
      <c r="BQ302"/>
      <c r="BR302"/>
      <c r="BS302"/>
      <c r="BT302"/>
      <c r="BU302"/>
      <c r="BW302" t="str">
        <f t="shared" ref="BW302:CD303" si="577">E74</f>
        <v>kolo</v>
      </c>
      <c r="BX302">
        <f t="shared" si="577"/>
        <v>0.52430555555555558</v>
      </c>
      <c r="BY302">
        <f t="shared" si="577"/>
        <v>93</v>
      </c>
      <c r="BZ302" t="str">
        <f t="shared" si="577"/>
        <v>HŘIŠTĚ</v>
      </c>
      <c r="CA302" t="str">
        <f t="shared" si="577"/>
        <v>N3</v>
      </c>
      <c r="CB302" t="str">
        <f t="shared" si="577"/>
        <v>A3</v>
      </c>
      <c r="CC302" t="str">
        <f t="shared" si="577"/>
        <v>:</v>
      </c>
      <c r="CD302" t="str">
        <f t="shared" si="577"/>
        <v>B2</v>
      </c>
      <c r="CE302"/>
      <c r="CF302" s="25"/>
      <c r="CG302" s="183" t="str">
        <f t="shared" ref="CG302" si="578">BW302</f>
        <v>kolo</v>
      </c>
      <c r="CH302" s="183"/>
      <c r="CI302" s="183"/>
      <c r="CJ302" s="181"/>
      <c r="CK302" s="181"/>
      <c r="CL302" s="27"/>
      <c r="CM302" s="27"/>
      <c r="CN302" s="27"/>
      <c r="CO302" s="27"/>
      <c r="CP302" s="27"/>
      <c r="CQ302" s="27"/>
      <c r="CR302" s="27"/>
      <c r="CS302" s="27"/>
      <c r="CT302" s="27"/>
      <c r="CU302" s="27"/>
      <c r="CV302" s="27"/>
      <c r="CW302" s="27"/>
      <c r="CX302" s="27"/>
      <c r="CY302" s="27"/>
      <c r="CZ302" s="177">
        <f t="shared" ref="CZ302" si="579">BY302</f>
        <v>93</v>
      </c>
      <c r="DA302" s="177"/>
      <c r="DB302" s="179" t="s">
        <v>9</v>
      </c>
      <c r="DC302" s="179"/>
      <c r="DD302" s="179"/>
      <c r="DE302" s="27"/>
      <c r="DF302" s="27"/>
      <c r="DG302" s="27"/>
      <c r="DH302" s="27"/>
      <c r="DI302" s="27"/>
      <c r="DJ302" s="27"/>
      <c r="DK302" s="27"/>
      <c r="DL302" s="27"/>
      <c r="DM302" s="27"/>
      <c r="DN302" s="27"/>
      <c r="DO302" s="27"/>
      <c r="DP302" s="27"/>
      <c r="DQ302" s="27"/>
      <c r="DR302" s="28"/>
      <c r="DS302" s="176" t="s">
        <v>10</v>
      </c>
      <c r="DT302" s="176"/>
      <c r="DU302" s="176"/>
      <c r="DV302" s="178">
        <f t="shared" ref="DV302" si="580">IF(BZ303=0,"",BZ303)</f>
        <v>3</v>
      </c>
      <c r="DW302" s="178"/>
      <c r="DX302" s="29"/>
    </row>
    <row r="303" spans="30:128" ht="22.5" customHeight="1" x14ac:dyDescent="0.3">
      <c r="AD303"/>
      <c r="BL303"/>
      <c r="BM303"/>
      <c r="BN303"/>
      <c r="BO303"/>
      <c r="BP303"/>
      <c r="BQ303"/>
      <c r="BR303"/>
      <c r="BS303"/>
      <c r="BT303"/>
      <c r="BU303"/>
      <c r="BW303">
        <f t="shared" si="577"/>
        <v>19</v>
      </c>
      <c r="BX303">
        <f t="shared" si="577"/>
        <v>0</v>
      </c>
      <c r="BY303" t="str">
        <f t="shared" si="577"/>
        <v>zápas</v>
      </c>
      <c r="BZ303">
        <f t="shared" si="577"/>
        <v>3</v>
      </c>
      <c r="CA303">
        <f t="shared" si="577"/>
        <v>0</v>
      </c>
      <c r="CB303" t="str">
        <f t="shared" si="577"/>
        <v>V.Osek "B"</v>
      </c>
      <c r="CC303">
        <f t="shared" si="577"/>
        <v>0</v>
      </c>
      <c r="CD303" t="str">
        <f t="shared" si="577"/>
        <v>Velim</v>
      </c>
      <c r="CE303"/>
      <c r="CF303" s="25"/>
      <c r="CG303" s="26"/>
      <c r="CH303" s="26"/>
      <c r="CI303" s="26"/>
      <c r="CJ303" s="26"/>
      <c r="CK303" s="27"/>
      <c r="CL303" s="27"/>
      <c r="CM303" s="27"/>
      <c r="CN303" s="27"/>
      <c r="CO303" s="27"/>
      <c r="CP303" s="27"/>
      <c r="CQ303" s="27"/>
      <c r="CR303" s="27"/>
      <c r="CS303" s="27"/>
      <c r="CT303" s="27"/>
      <c r="CU303" s="27"/>
      <c r="CV303" s="27"/>
      <c r="CW303" s="27"/>
      <c r="CX303" s="27"/>
      <c r="CY303" s="27"/>
      <c r="CZ303" s="177"/>
      <c r="DA303" s="177"/>
      <c r="DB303" s="179"/>
      <c r="DC303" s="179"/>
      <c r="DD303" s="179"/>
      <c r="DE303" s="27"/>
      <c r="DF303" s="27"/>
      <c r="DG303" s="27"/>
      <c r="DH303" s="27"/>
      <c r="DI303" s="27"/>
      <c r="DJ303" s="27"/>
      <c r="DK303" s="27"/>
      <c r="DL303" s="27"/>
      <c r="DM303" s="27"/>
      <c r="DN303" s="27"/>
      <c r="DO303" s="27"/>
      <c r="DP303" s="27"/>
      <c r="DQ303" s="27"/>
      <c r="DR303" s="28"/>
      <c r="DS303" s="176"/>
      <c r="DT303" s="176"/>
      <c r="DU303" s="176"/>
      <c r="DV303" s="178"/>
      <c r="DW303" s="178"/>
      <c r="DX303" s="29"/>
    </row>
    <row r="304" spans="30:128" ht="22.5" customHeight="1" x14ac:dyDescent="0.3">
      <c r="AD304"/>
      <c r="BL304"/>
      <c r="BM304"/>
      <c r="BN304"/>
      <c r="BO304"/>
      <c r="BP304"/>
      <c r="BQ304"/>
      <c r="BR304"/>
      <c r="BS304"/>
      <c r="BT304"/>
      <c r="BU304"/>
      <c r="CE304"/>
      <c r="CF304" s="25"/>
      <c r="CG304" s="30"/>
      <c r="CH304" s="30"/>
      <c r="CI304" s="30"/>
      <c r="CJ304" s="30"/>
      <c r="CK304" s="171" t="s">
        <v>99</v>
      </c>
      <c r="CL304" s="171"/>
      <c r="CM304" s="171" t="str">
        <f t="shared" ref="CM304" si="581">CB302</f>
        <v>A3</v>
      </c>
      <c r="CN304" s="171"/>
      <c r="CO304" s="171"/>
      <c r="CP304" s="171"/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/>
      <c r="DB304" s="30"/>
      <c r="DC304" s="30"/>
      <c r="DD304" s="30"/>
      <c r="DE304" s="30"/>
      <c r="DF304" s="30"/>
      <c r="DG304" s="171" t="s">
        <v>98</v>
      </c>
      <c r="DH304" s="171"/>
      <c r="DI304" s="171" t="str">
        <f t="shared" ref="DI304" si="582">CD302</f>
        <v>B2</v>
      </c>
      <c r="DJ304" s="171"/>
      <c r="DK304" s="171"/>
      <c r="DL304" s="171"/>
      <c r="DM304" s="31"/>
      <c r="DN304" s="31"/>
      <c r="DO304" s="31"/>
      <c r="DP304" s="31"/>
      <c r="DQ304" s="31"/>
      <c r="DR304" s="31"/>
      <c r="DS304" s="31"/>
      <c r="DT304" s="31"/>
      <c r="DU304" s="31"/>
      <c r="DV304" s="31"/>
      <c r="DW304" s="31"/>
      <c r="DX304" s="29"/>
    </row>
    <row r="305" spans="30:128" ht="22.5" customHeight="1" x14ac:dyDescent="0.3">
      <c r="AD305"/>
      <c r="BL305"/>
      <c r="BM305"/>
      <c r="BN305"/>
      <c r="BO305"/>
      <c r="BP305"/>
      <c r="BQ305"/>
      <c r="BR305"/>
      <c r="BS305"/>
      <c r="BT305"/>
      <c r="BU305"/>
      <c r="CE305"/>
      <c r="CF305" s="25"/>
      <c r="CG305" s="30"/>
      <c r="CH305" s="30"/>
      <c r="CI305" s="30"/>
      <c r="CJ305" s="30"/>
      <c r="CK305" s="30"/>
      <c r="CL305" s="30"/>
      <c r="CM305" s="30"/>
      <c r="CN305" s="30"/>
      <c r="CO305" s="30"/>
      <c r="CP305" s="30"/>
      <c r="CQ305" s="30"/>
      <c r="CR305" s="30"/>
      <c r="CS305" s="30"/>
      <c r="CT305" s="30"/>
      <c r="CU305" s="30"/>
      <c r="CV305" s="30"/>
      <c r="CW305" s="30"/>
      <c r="CX305" s="30"/>
      <c r="CY305" s="30"/>
      <c r="CZ305" s="30"/>
      <c r="DA305" s="30"/>
      <c r="DB305" s="30"/>
      <c r="DC305" s="30"/>
      <c r="DD305" s="30"/>
      <c r="DE305" s="30"/>
      <c r="DF305" s="30"/>
      <c r="DG305" s="30"/>
      <c r="DH305" s="30"/>
      <c r="DI305" s="30"/>
      <c r="DJ305" s="30"/>
      <c r="DK305" s="30"/>
      <c r="DL305" s="30"/>
      <c r="DM305" s="30"/>
      <c r="DN305" s="30"/>
      <c r="DO305" s="30"/>
      <c r="DP305" s="30"/>
      <c r="DQ305" s="30"/>
      <c r="DR305" s="32"/>
      <c r="DS305" s="32"/>
      <c r="DT305" s="32"/>
      <c r="DU305" s="32"/>
      <c r="DV305" s="32"/>
      <c r="DW305" s="32"/>
      <c r="DX305" s="29"/>
    </row>
    <row r="306" spans="30:128" ht="22.5" customHeight="1" x14ac:dyDescent="0.3">
      <c r="AD306"/>
      <c r="BL306"/>
      <c r="BM306"/>
      <c r="BN306"/>
      <c r="BO306"/>
      <c r="BP306"/>
      <c r="BQ306"/>
      <c r="BR306"/>
      <c r="BS306"/>
      <c r="BT306"/>
      <c r="BU306"/>
      <c r="CE306"/>
      <c r="CF306" s="25"/>
      <c r="CG306" s="33" t="s">
        <v>17</v>
      </c>
      <c r="CH306" s="34">
        <v>1</v>
      </c>
      <c r="CI306" s="172"/>
      <c r="CJ306" s="172"/>
      <c r="CK306" s="172"/>
      <c r="CL306" s="172"/>
      <c r="CM306" s="172"/>
      <c r="CN306" s="172"/>
      <c r="CO306" s="172"/>
      <c r="CP306" s="172"/>
      <c r="CQ306" s="172"/>
      <c r="CR306" s="173"/>
      <c r="CS306" s="35" t="s">
        <v>8</v>
      </c>
      <c r="CT306" s="35">
        <v>1</v>
      </c>
      <c r="CU306" s="35">
        <v>2</v>
      </c>
      <c r="CV306" s="35">
        <v>3</v>
      </c>
      <c r="CW306" s="35">
        <v>4</v>
      </c>
      <c r="CX306" s="35">
        <v>5</v>
      </c>
      <c r="CY306" s="35">
        <v>6</v>
      </c>
      <c r="CZ306" s="35">
        <v>7</v>
      </c>
      <c r="DA306" s="35">
        <v>8</v>
      </c>
      <c r="DB306" s="35">
        <v>9</v>
      </c>
      <c r="DC306" s="35">
        <v>10</v>
      </c>
      <c r="DD306" s="35">
        <v>11</v>
      </c>
      <c r="DE306" s="35">
        <v>12</v>
      </c>
      <c r="DF306" s="35">
        <v>13</v>
      </c>
      <c r="DG306" s="35">
        <v>14</v>
      </c>
      <c r="DH306" s="35">
        <v>15</v>
      </c>
      <c r="DI306" s="35">
        <v>16</v>
      </c>
      <c r="DJ306" s="35">
        <v>17</v>
      </c>
      <c r="DK306" s="35">
        <v>18</v>
      </c>
      <c r="DL306" s="35">
        <v>19</v>
      </c>
      <c r="DM306" s="35">
        <v>20</v>
      </c>
      <c r="DN306" s="35">
        <v>21</v>
      </c>
      <c r="DO306" s="35">
        <v>22</v>
      </c>
      <c r="DP306" s="35">
        <v>23</v>
      </c>
      <c r="DQ306" s="35">
        <v>24</v>
      </c>
      <c r="DR306" s="35">
        <v>25</v>
      </c>
      <c r="DS306" s="35">
        <v>26</v>
      </c>
      <c r="DT306" s="35">
        <v>27</v>
      </c>
      <c r="DU306" s="35">
        <v>28</v>
      </c>
      <c r="DV306" s="35">
        <v>29</v>
      </c>
      <c r="DW306" s="35">
        <v>30</v>
      </c>
      <c r="DX306" s="29"/>
    </row>
    <row r="307" spans="30:128" ht="22.5" customHeight="1" x14ac:dyDescent="0.3">
      <c r="AD307"/>
      <c r="BL307"/>
      <c r="BM307"/>
      <c r="BN307"/>
      <c r="BO307"/>
      <c r="BP307"/>
      <c r="BQ307"/>
      <c r="BR307"/>
      <c r="BS307"/>
      <c r="BT307"/>
      <c r="BU307"/>
      <c r="CE307"/>
      <c r="CF307" s="25"/>
      <c r="CG307" s="36"/>
      <c r="CH307" s="37"/>
      <c r="CI307" s="47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9"/>
      <c r="DS307" s="39"/>
      <c r="DT307" s="39"/>
      <c r="DU307" s="39"/>
      <c r="DV307" s="39"/>
      <c r="DW307" s="39"/>
      <c r="DX307" s="29"/>
    </row>
    <row r="308" spans="30:128" ht="22.5" customHeight="1" x14ac:dyDescent="0.3">
      <c r="AD308"/>
      <c r="BL308"/>
      <c r="BM308"/>
      <c r="BN308"/>
      <c r="BO308"/>
      <c r="BP308"/>
      <c r="BQ308"/>
      <c r="BR308"/>
      <c r="BS308"/>
      <c r="BT308"/>
      <c r="BU308"/>
      <c r="CE308"/>
      <c r="CF308" s="25"/>
      <c r="CG308" s="40" t="s">
        <v>17</v>
      </c>
      <c r="CH308" s="41">
        <v>2</v>
      </c>
      <c r="CI308" s="174"/>
      <c r="CJ308" s="174"/>
      <c r="CK308" s="174"/>
      <c r="CL308" s="174"/>
      <c r="CM308" s="174"/>
      <c r="CN308" s="174"/>
      <c r="CO308" s="174"/>
      <c r="CP308" s="174"/>
      <c r="CQ308" s="174"/>
      <c r="CR308" s="175"/>
      <c r="CS308" s="35" t="s">
        <v>8</v>
      </c>
      <c r="CT308" s="35">
        <v>1</v>
      </c>
      <c r="CU308" s="35">
        <v>2</v>
      </c>
      <c r="CV308" s="35">
        <v>3</v>
      </c>
      <c r="CW308" s="35">
        <v>4</v>
      </c>
      <c r="CX308" s="35">
        <v>5</v>
      </c>
      <c r="CY308" s="35">
        <v>6</v>
      </c>
      <c r="CZ308" s="35">
        <v>7</v>
      </c>
      <c r="DA308" s="35">
        <v>8</v>
      </c>
      <c r="DB308" s="35">
        <v>9</v>
      </c>
      <c r="DC308" s="35">
        <v>10</v>
      </c>
      <c r="DD308" s="35">
        <v>11</v>
      </c>
      <c r="DE308" s="35">
        <v>12</v>
      </c>
      <c r="DF308" s="35">
        <v>13</v>
      </c>
      <c r="DG308" s="35">
        <v>14</v>
      </c>
      <c r="DH308" s="35">
        <v>15</v>
      </c>
      <c r="DI308" s="35">
        <v>16</v>
      </c>
      <c r="DJ308" s="35">
        <v>17</v>
      </c>
      <c r="DK308" s="35">
        <v>18</v>
      </c>
      <c r="DL308" s="35">
        <v>19</v>
      </c>
      <c r="DM308" s="35">
        <v>20</v>
      </c>
      <c r="DN308" s="35">
        <v>21</v>
      </c>
      <c r="DO308" s="35">
        <v>22</v>
      </c>
      <c r="DP308" s="35">
        <v>23</v>
      </c>
      <c r="DQ308" s="35">
        <v>24</v>
      </c>
      <c r="DR308" s="35">
        <v>25</v>
      </c>
      <c r="DS308" s="35">
        <v>26</v>
      </c>
      <c r="DT308" s="35">
        <v>27</v>
      </c>
      <c r="DU308" s="35">
        <v>28</v>
      </c>
      <c r="DV308" s="35">
        <v>29</v>
      </c>
      <c r="DW308" s="35">
        <v>30</v>
      </c>
      <c r="DX308" s="29"/>
    </row>
    <row r="309" spans="30:128" ht="22.5" customHeight="1" thickBot="1" x14ac:dyDescent="0.35">
      <c r="AD309"/>
      <c r="BL309"/>
      <c r="BM309"/>
      <c r="BN309"/>
      <c r="BO309"/>
      <c r="BP309"/>
      <c r="BQ309"/>
      <c r="BR309"/>
      <c r="BS309"/>
      <c r="BT309"/>
      <c r="BU309"/>
      <c r="CE309"/>
      <c r="CF309" s="42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4"/>
    </row>
    <row r="310" spans="30:128" ht="22.5" customHeight="1" thickTop="1" x14ac:dyDescent="0.35">
      <c r="AD310"/>
      <c r="BL310"/>
      <c r="BM310"/>
      <c r="BN310"/>
      <c r="BO310"/>
      <c r="BP310"/>
      <c r="BQ310"/>
      <c r="BR310"/>
      <c r="BS310"/>
      <c r="BT310"/>
      <c r="BU310"/>
      <c r="CE310"/>
      <c r="CF310" s="163">
        <f t="shared" ref="CF310" si="583">BX311</f>
        <v>0.52430555555555558</v>
      </c>
      <c r="CG310" s="164"/>
      <c r="CH310" s="22"/>
      <c r="CI310" s="22"/>
      <c r="CJ310" s="180">
        <f t="shared" ref="CJ310" si="584">BW312</f>
        <v>19</v>
      </c>
      <c r="CK310" s="180"/>
      <c r="CL310" s="182" t="str">
        <f t="shared" ref="CL310" si="585">CA311</f>
        <v>N2</v>
      </c>
      <c r="CM310" s="182"/>
      <c r="CN310" s="182"/>
      <c r="CO310" s="182"/>
      <c r="CP310" s="182"/>
      <c r="CQ310" s="182"/>
      <c r="CR310" s="23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4"/>
    </row>
    <row r="311" spans="30:128" ht="22.5" customHeight="1" x14ac:dyDescent="0.3">
      <c r="AD311"/>
      <c r="BL311"/>
      <c r="BM311"/>
      <c r="BN311"/>
      <c r="BO311"/>
      <c r="BP311"/>
      <c r="BQ311"/>
      <c r="BR311"/>
      <c r="BS311"/>
      <c r="BT311"/>
      <c r="BU311"/>
      <c r="BW311" t="str">
        <f t="shared" ref="BW311:CD312" si="586">E76</f>
        <v>kolo</v>
      </c>
      <c r="BX311">
        <f t="shared" si="586"/>
        <v>0.52430555555555558</v>
      </c>
      <c r="BY311">
        <f t="shared" si="586"/>
        <v>94</v>
      </c>
      <c r="BZ311" t="str">
        <f t="shared" si="586"/>
        <v>HŘIŠTĚ</v>
      </c>
      <c r="CA311" t="str">
        <f t="shared" si="586"/>
        <v>N2</v>
      </c>
      <c r="CB311" t="str">
        <f t="shared" si="586"/>
        <v>B1</v>
      </c>
      <c r="CC311" t="str">
        <f t="shared" si="586"/>
        <v>:</v>
      </c>
      <c r="CD311" t="str">
        <f t="shared" si="586"/>
        <v>A4</v>
      </c>
      <c r="CE311"/>
      <c r="CF311" s="25"/>
      <c r="CG311" s="183" t="str">
        <f t="shared" ref="CG311" si="587">BW311</f>
        <v>kolo</v>
      </c>
      <c r="CH311" s="183"/>
      <c r="CI311" s="183"/>
      <c r="CJ311" s="181"/>
      <c r="CK311" s="181"/>
      <c r="CL311" s="27"/>
      <c r="CM311" s="27"/>
      <c r="CN311" s="27"/>
      <c r="CO311" s="27"/>
      <c r="CP311" s="27"/>
      <c r="CQ311" s="27"/>
      <c r="CR311" s="27"/>
      <c r="CS311" s="27"/>
      <c r="CT311" s="27"/>
      <c r="CU311" s="27"/>
      <c r="CV311" s="27"/>
      <c r="CW311" s="27"/>
      <c r="CX311" s="27"/>
      <c r="CY311" s="27"/>
      <c r="CZ311" s="177">
        <f t="shared" ref="CZ311" si="588">BY311</f>
        <v>94</v>
      </c>
      <c r="DA311" s="177"/>
      <c r="DB311" s="179" t="s">
        <v>9</v>
      </c>
      <c r="DC311" s="179"/>
      <c r="DD311" s="179"/>
      <c r="DE311" s="27"/>
      <c r="DF311" s="27"/>
      <c r="DG311" s="27"/>
      <c r="DH311" s="27"/>
      <c r="DI311" s="27"/>
      <c r="DJ311" s="27"/>
      <c r="DK311" s="27"/>
      <c r="DL311" s="27"/>
      <c r="DM311" s="27"/>
      <c r="DN311" s="27"/>
      <c r="DO311" s="27"/>
      <c r="DP311" s="27"/>
      <c r="DQ311" s="27"/>
      <c r="DR311" s="28"/>
      <c r="DS311" s="176" t="s">
        <v>10</v>
      </c>
      <c r="DT311" s="176"/>
      <c r="DU311" s="176"/>
      <c r="DV311" s="178">
        <f t="shared" ref="DV311" si="589">IF(BZ312=0,"",BZ312)</f>
        <v>2</v>
      </c>
      <c r="DW311" s="178"/>
      <c r="DX311" s="29"/>
    </row>
    <row r="312" spans="30:128" ht="22.5" customHeight="1" x14ac:dyDescent="0.3">
      <c r="AD312"/>
      <c r="BL312"/>
      <c r="BM312"/>
      <c r="BN312"/>
      <c r="BO312"/>
      <c r="BP312"/>
      <c r="BQ312"/>
      <c r="BR312"/>
      <c r="BS312"/>
      <c r="BT312"/>
      <c r="BU312"/>
      <c r="BW312">
        <f t="shared" si="586"/>
        <v>19</v>
      </c>
      <c r="BX312">
        <f t="shared" si="586"/>
        <v>0</v>
      </c>
      <c r="BY312" t="str">
        <f t="shared" si="586"/>
        <v>zápas</v>
      </c>
      <c r="BZ312">
        <f t="shared" si="586"/>
        <v>2</v>
      </c>
      <c r="CA312">
        <f t="shared" si="586"/>
        <v>0</v>
      </c>
      <c r="CB312" t="str">
        <f t="shared" si="586"/>
        <v>Masarykova "B"</v>
      </c>
      <c r="CC312">
        <f t="shared" si="586"/>
        <v>0</v>
      </c>
      <c r="CD312" t="str">
        <f t="shared" si="586"/>
        <v>Masarykova "A"</v>
      </c>
      <c r="CE312"/>
      <c r="CF312" s="25"/>
      <c r="CG312" s="26"/>
      <c r="CH312" s="26"/>
      <c r="CI312" s="26"/>
      <c r="CJ312" s="26"/>
      <c r="CK312" s="27"/>
      <c r="CL312" s="27"/>
      <c r="CM312" s="27"/>
      <c r="CN312" s="27"/>
      <c r="CO312" s="27"/>
      <c r="CP312" s="27"/>
      <c r="CQ312" s="27"/>
      <c r="CR312" s="27"/>
      <c r="CS312" s="27"/>
      <c r="CT312" s="27"/>
      <c r="CU312" s="27"/>
      <c r="CV312" s="27"/>
      <c r="CW312" s="27"/>
      <c r="CX312" s="27"/>
      <c r="CY312" s="27"/>
      <c r="CZ312" s="177"/>
      <c r="DA312" s="177"/>
      <c r="DB312" s="179"/>
      <c r="DC312" s="179"/>
      <c r="DD312" s="179"/>
      <c r="DE312" s="27"/>
      <c r="DF312" s="27"/>
      <c r="DG312" s="27"/>
      <c r="DH312" s="27"/>
      <c r="DI312" s="27"/>
      <c r="DJ312" s="27"/>
      <c r="DK312" s="27"/>
      <c r="DL312" s="27"/>
      <c r="DM312" s="27"/>
      <c r="DN312" s="27"/>
      <c r="DO312" s="27"/>
      <c r="DP312" s="27"/>
      <c r="DQ312" s="27"/>
      <c r="DR312" s="28"/>
      <c r="DS312" s="176"/>
      <c r="DT312" s="176"/>
      <c r="DU312" s="176"/>
      <c r="DV312" s="178"/>
      <c r="DW312" s="178"/>
      <c r="DX312" s="29"/>
    </row>
    <row r="313" spans="30:128" ht="22.5" customHeight="1" x14ac:dyDescent="0.3">
      <c r="AD313"/>
      <c r="BL313"/>
      <c r="BM313"/>
      <c r="BN313"/>
      <c r="BO313"/>
      <c r="BP313"/>
      <c r="BQ313"/>
      <c r="BR313"/>
      <c r="BS313"/>
      <c r="BT313"/>
      <c r="BU313"/>
      <c r="CE313"/>
      <c r="CF313" s="25"/>
      <c r="CG313" s="30"/>
      <c r="CH313" s="30"/>
      <c r="CI313" s="30"/>
      <c r="CJ313" s="30"/>
      <c r="CK313" s="171" t="s">
        <v>99</v>
      </c>
      <c r="CL313" s="171"/>
      <c r="CM313" s="171" t="str">
        <f t="shared" ref="CM313" si="590">CB311</f>
        <v>B1</v>
      </c>
      <c r="CN313" s="171"/>
      <c r="CO313" s="171"/>
      <c r="CP313" s="171"/>
      <c r="CQ313" s="31"/>
      <c r="CR313" s="31"/>
      <c r="CS313" s="31"/>
      <c r="CT313" s="31"/>
      <c r="CU313" s="31"/>
      <c r="CV313" s="31"/>
      <c r="CW313" s="31"/>
      <c r="CX313" s="31"/>
      <c r="CY313" s="31"/>
      <c r="CZ313" s="31"/>
      <c r="DA313" s="31"/>
      <c r="DB313" s="30"/>
      <c r="DC313" s="30"/>
      <c r="DD313" s="30"/>
      <c r="DE313" s="30"/>
      <c r="DF313" s="30"/>
      <c r="DG313" s="171" t="s">
        <v>98</v>
      </c>
      <c r="DH313" s="171"/>
      <c r="DI313" s="171" t="str">
        <f t="shared" ref="DI313" si="591">CD311</f>
        <v>A4</v>
      </c>
      <c r="DJ313" s="171"/>
      <c r="DK313" s="171"/>
      <c r="DL313" s="171"/>
      <c r="DM313" s="31"/>
      <c r="DN313" s="31"/>
      <c r="DO313" s="31"/>
      <c r="DP313" s="31"/>
      <c r="DQ313" s="31"/>
      <c r="DR313" s="31"/>
      <c r="DS313" s="31"/>
      <c r="DT313" s="31"/>
      <c r="DU313" s="31"/>
      <c r="DV313" s="31"/>
      <c r="DW313" s="31"/>
      <c r="DX313" s="29"/>
    </row>
    <row r="314" spans="30:128" ht="22.5" customHeight="1" x14ac:dyDescent="0.3">
      <c r="AD314"/>
      <c r="BL314"/>
      <c r="BM314"/>
      <c r="BN314"/>
      <c r="BO314"/>
      <c r="BP314"/>
      <c r="BQ314"/>
      <c r="BR314"/>
      <c r="BS314"/>
      <c r="BT314"/>
      <c r="BU314"/>
      <c r="CE314"/>
      <c r="CF314" s="25"/>
      <c r="CG314" s="30"/>
      <c r="CH314" s="30"/>
      <c r="CI314" s="30"/>
      <c r="CJ314" s="30"/>
      <c r="CK314" s="30"/>
      <c r="CL314" s="30"/>
      <c r="CM314" s="30"/>
      <c r="CN314" s="30"/>
      <c r="CO314" s="30"/>
      <c r="CP314" s="30"/>
      <c r="CQ314" s="30"/>
      <c r="CR314" s="30"/>
      <c r="CS314" s="30"/>
      <c r="CT314" s="30"/>
      <c r="CU314" s="30"/>
      <c r="CV314" s="30"/>
      <c r="CW314" s="30"/>
      <c r="CX314" s="30"/>
      <c r="CY314" s="30"/>
      <c r="CZ314" s="30"/>
      <c r="DA314" s="30"/>
      <c r="DB314" s="30"/>
      <c r="DC314" s="30"/>
      <c r="DD314" s="30"/>
      <c r="DE314" s="30"/>
      <c r="DF314" s="30"/>
      <c r="DG314" s="30"/>
      <c r="DH314" s="30"/>
      <c r="DI314" s="30"/>
      <c r="DJ314" s="30"/>
      <c r="DK314" s="30"/>
      <c r="DL314" s="30"/>
      <c r="DM314" s="30"/>
      <c r="DN314" s="30"/>
      <c r="DO314" s="30"/>
      <c r="DP314" s="30"/>
      <c r="DQ314" s="30"/>
      <c r="DR314" s="32"/>
      <c r="DS314" s="32"/>
      <c r="DT314" s="32"/>
      <c r="DU314" s="32"/>
      <c r="DV314" s="32"/>
      <c r="DW314" s="32"/>
      <c r="DX314" s="29"/>
    </row>
    <row r="315" spans="30:128" ht="22.5" customHeight="1" x14ac:dyDescent="0.3">
      <c r="AD315"/>
      <c r="BL315"/>
      <c r="BM315"/>
      <c r="BN315"/>
      <c r="BO315"/>
      <c r="BP315"/>
      <c r="BQ315"/>
      <c r="BR315"/>
      <c r="BS315"/>
      <c r="BT315"/>
      <c r="BU315"/>
      <c r="CE315"/>
      <c r="CF315" s="25"/>
      <c r="CG315" s="33" t="s">
        <v>17</v>
      </c>
      <c r="CH315" s="34">
        <v>1</v>
      </c>
      <c r="CI315" s="172"/>
      <c r="CJ315" s="172"/>
      <c r="CK315" s="172"/>
      <c r="CL315" s="172"/>
      <c r="CM315" s="172"/>
      <c r="CN315" s="172"/>
      <c r="CO315" s="172"/>
      <c r="CP315" s="172"/>
      <c r="CQ315" s="172"/>
      <c r="CR315" s="173"/>
      <c r="CS315" s="35" t="s">
        <v>8</v>
      </c>
      <c r="CT315" s="35">
        <v>1</v>
      </c>
      <c r="CU315" s="35">
        <v>2</v>
      </c>
      <c r="CV315" s="35">
        <v>3</v>
      </c>
      <c r="CW315" s="35">
        <v>4</v>
      </c>
      <c r="CX315" s="35">
        <v>5</v>
      </c>
      <c r="CY315" s="35">
        <v>6</v>
      </c>
      <c r="CZ315" s="35">
        <v>7</v>
      </c>
      <c r="DA315" s="35">
        <v>8</v>
      </c>
      <c r="DB315" s="35">
        <v>9</v>
      </c>
      <c r="DC315" s="35">
        <v>10</v>
      </c>
      <c r="DD315" s="35">
        <v>11</v>
      </c>
      <c r="DE315" s="35">
        <v>12</v>
      </c>
      <c r="DF315" s="35">
        <v>13</v>
      </c>
      <c r="DG315" s="35">
        <v>14</v>
      </c>
      <c r="DH315" s="35">
        <v>15</v>
      </c>
      <c r="DI315" s="35">
        <v>16</v>
      </c>
      <c r="DJ315" s="35">
        <v>17</v>
      </c>
      <c r="DK315" s="35">
        <v>18</v>
      </c>
      <c r="DL315" s="35">
        <v>19</v>
      </c>
      <c r="DM315" s="35">
        <v>20</v>
      </c>
      <c r="DN315" s="35">
        <v>21</v>
      </c>
      <c r="DO315" s="35">
        <v>22</v>
      </c>
      <c r="DP315" s="35">
        <v>23</v>
      </c>
      <c r="DQ315" s="35">
        <v>24</v>
      </c>
      <c r="DR315" s="35">
        <v>25</v>
      </c>
      <c r="DS315" s="35">
        <v>26</v>
      </c>
      <c r="DT315" s="35">
        <v>27</v>
      </c>
      <c r="DU315" s="35">
        <v>28</v>
      </c>
      <c r="DV315" s="35">
        <v>29</v>
      </c>
      <c r="DW315" s="35">
        <v>30</v>
      </c>
      <c r="DX315" s="29"/>
    </row>
    <row r="316" spans="30:128" ht="22.5" customHeight="1" x14ac:dyDescent="0.3">
      <c r="AD316"/>
      <c r="BL316"/>
      <c r="BM316"/>
      <c r="BN316"/>
      <c r="BO316"/>
      <c r="BP316"/>
      <c r="BQ316"/>
      <c r="BR316"/>
      <c r="BS316"/>
      <c r="BT316"/>
      <c r="BU316"/>
      <c r="CE316"/>
      <c r="CF316" s="25"/>
      <c r="CG316" s="36"/>
      <c r="CH316" s="37"/>
      <c r="CI316" s="47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9"/>
      <c r="DS316" s="39"/>
      <c r="DT316" s="39"/>
      <c r="DU316" s="39"/>
      <c r="DV316" s="39"/>
      <c r="DW316" s="39"/>
      <c r="DX316" s="29"/>
    </row>
    <row r="317" spans="30:128" ht="22.5" customHeight="1" x14ac:dyDescent="0.3">
      <c r="AD317"/>
      <c r="BL317"/>
      <c r="BM317"/>
      <c r="BN317"/>
      <c r="BO317"/>
      <c r="BP317"/>
      <c r="BQ317"/>
      <c r="BR317"/>
      <c r="BS317"/>
      <c r="BT317"/>
      <c r="BU317"/>
      <c r="CE317"/>
      <c r="CF317" s="25"/>
      <c r="CG317" s="40" t="s">
        <v>17</v>
      </c>
      <c r="CH317" s="41">
        <v>2</v>
      </c>
      <c r="CI317" s="174"/>
      <c r="CJ317" s="174"/>
      <c r="CK317" s="174"/>
      <c r="CL317" s="174"/>
      <c r="CM317" s="174"/>
      <c r="CN317" s="174"/>
      <c r="CO317" s="174"/>
      <c r="CP317" s="174"/>
      <c r="CQ317" s="174"/>
      <c r="CR317" s="175"/>
      <c r="CS317" s="35" t="s">
        <v>8</v>
      </c>
      <c r="CT317" s="35">
        <v>1</v>
      </c>
      <c r="CU317" s="35">
        <v>2</v>
      </c>
      <c r="CV317" s="35">
        <v>3</v>
      </c>
      <c r="CW317" s="35">
        <v>4</v>
      </c>
      <c r="CX317" s="35">
        <v>5</v>
      </c>
      <c r="CY317" s="35">
        <v>6</v>
      </c>
      <c r="CZ317" s="35">
        <v>7</v>
      </c>
      <c r="DA317" s="35">
        <v>8</v>
      </c>
      <c r="DB317" s="35">
        <v>9</v>
      </c>
      <c r="DC317" s="35">
        <v>10</v>
      </c>
      <c r="DD317" s="35">
        <v>11</v>
      </c>
      <c r="DE317" s="35">
        <v>12</v>
      </c>
      <c r="DF317" s="35">
        <v>13</v>
      </c>
      <c r="DG317" s="35">
        <v>14</v>
      </c>
      <c r="DH317" s="35">
        <v>15</v>
      </c>
      <c r="DI317" s="35">
        <v>16</v>
      </c>
      <c r="DJ317" s="35">
        <v>17</v>
      </c>
      <c r="DK317" s="35">
        <v>18</v>
      </c>
      <c r="DL317" s="35">
        <v>19</v>
      </c>
      <c r="DM317" s="35">
        <v>20</v>
      </c>
      <c r="DN317" s="35">
        <v>21</v>
      </c>
      <c r="DO317" s="35">
        <v>22</v>
      </c>
      <c r="DP317" s="35">
        <v>23</v>
      </c>
      <c r="DQ317" s="35">
        <v>24</v>
      </c>
      <c r="DR317" s="35">
        <v>25</v>
      </c>
      <c r="DS317" s="35">
        <v>26</v>
      </c>
      <c r="DT317" s="35">
        <v>27</v>
      </c>
      <c r="DU317" s="35">
        <v>28</v>
      </c>
      <c r="DV317" s="35">
        <v>29</v>
      </c>
      <c r="DW317" s="35">
        <v>30</v>
      </c>
      <c r="DX317" s="29"/>
    </row>
    <row r="318" spans="30:128" ht="22.5" customHeight="1" thickBot="1" x14ac:dyDescent="0.35">
      <c r="AD318"/>
      <c r="BL318"/>
      <c r="BM318"/>
      <c r="BN318"/>
      <c r="BO318"/>
      <c r="BP318"/>
      <c r="BQ318"/>
      <c r="BR318"/>
      <c r="BS318"/>
      <c r="BT318"/>
      <c r="BU318"/>
      <c r="CE318"/>
      <c r="CF318" s="42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4"/>
    </row>
    <row r="319" spans="30:128" ht="22.5" customHeight="1" thickTop="1" x14ac:dyDescent="0.35">
      <c r="AD319"/>
      <c r="BL319"/>
      <c r="BM319"/>
      <c r="BN319"/>
      <c r="BO319"/>
      <c r="BP319"/>
      <c r="BQ319"/>
      <c r="BR319"/>
      <c r="BS319"/>
      <c r="BT319"/>
      <c r="BU319"/>
      <c r="CE319"/>
      <c r="CF319" s="163">
        <f t="shared" ref="CF319" si="592">BX320</f>
        <v>0.52430555555555558</v>
      </c>
      <c r="CG319" s="164"/>
      <c r="CH319" s="22"/>
      <c r="CI319" s="22"/>
      <c r="CJ319" s="180">
        <f t="shared" ref="CJ319" si="593">BW321</f>
        <v>19</v>
      </c>
      <c r="CK319" s="180"/>
      <c r="CL319" s="182" t="str">
        <f t="shared" ref="CL319" si="594">CA320</f>
        <v>N4</v>
      </c>
      <c r="CM319" s="182"/>
      <c r="CN319" s="182"/>
      <c r="CO319" s="182"/>
      <c r="CP319" s="182"/>
      <c r="CQ319" s="182"/>
      <c r="CR319" s="23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4"/>
    </row>
    <row r="320" spans="30:128" ht="22.5" customHeight="1" x14ac:dyDescent="0.3">
      <c r="AD320"/>
      <c r="BL320"/>
      <c r="BM320"/>
      <c r="BN320"/>
      <c r="BO320"/>
      <c r="BP320"/>
      <c r="BQ320"/>
      <c r="BR320"/>
      <c r="BS320"/>
      <c r="BT320"/>
      <c r="BU320"/>
      <c r="BW320" t="str">
        <f t="shared" ref="BW320:CD321" si="595">E78</f>
        <v>kolo</v>
      </c>
      <c r="BX320">
        <f t="shared" si="595"/>
        <v>0.52430555555555558</v>
      </c>
      <c r="BY320">
        <f t="shared" si="595"/>
        <v>95</v>
      </c>
      <c r="BZ320" t="str">
        <f t="shared" si="595"/>
        <v>HŘIŠTĚ</v>
      </c>
      <c r="CA320" t="str">
        <f t="shared" si="595"/>
        <v>N4</v>
      </c>
      <c r="CB320" t="str">
        <f t="shared" si="595"/>
        <v>B3</v>
      </c>
      <c r="CC320" t="str">
        <f t="shared" si="595"/>
        <v>:</v>
      </c>
      <c r="CD320" t="str">
        <f t="shared" si="595"/>
        <v>A2</v>
      </c>
      <c r="CE320"/>
      <c r="CF320" s="25"/>
      <c r="CG320" s="183" t="str">
        <f t="shared" ref="CG320" si="596">BW320</f>
        <v>kolo</v>
      </c>
      <c r="CH320" s="183"/>
      <c r="CI320" s="183"/>
      <c r="CJ320" s="181"/>
      <c r="CK320" s="181"/>
      <c r="CL320" s="27"/>
      <c r="CM320" s="27"/>
      <c r="CN320" s="27"/>
      <c r="CO320" s="27"/>
      <c r="CP320" s="27"/>
      <c r="CQ320" s="27"/>
      <c r="CR320" s="27"/>
      <c r="CS320" s="27"/>
      <c r="CT320" s="27"/>
      <c r="CU320" s="27"/>
      <c r="CV320" s="27"/>
      <c r="CW320" s="27"/>
      <c r="CX320" s="27"/>
      <c r="CY320" s="27"/>
      <c r="CZ320" s="177">
        <f t="shared" ref="CZ320" si="597">BY320</f>
        <v>95</v>
      </c>
      <c r="DA320" s="177"/>
      <c r="DB320" s="179" t="s">
        <v>9</v>
      </c>
      <c r="DC320" s="179"/>
      <c r="DD320" s="179"/>
      <c r="DE320" s="27"/>
      <c r="DF320" s="27"/>
      <c r="DG320" s="27"/>
      <c r="DH320" s="27"/>
      <c r="DI320" s="27"/>
      <c r="DJ320" s="27"/>
      <c r="DK320" s="27"/>
      <c r="DL320" s="27"/>
      <c r="DM320" s="27"/>
      <c r="DN320" s="27"/>
      <c r="DO320" s="27"/>
      <c r="DP320" s="27"/>
      <c r="DQ320" s="27"/>
      <c r="DR320" s="28"/>
      <c r="DS320" s="176" t="s">
        <v>10</v>
      </c>
      <c r="DT320" s="176"/>
      <c r="DU320" s="176"/>
      <c r="DV320" s="178">
        <f t="shared" ref="DV320" si="598">IF(BZ321=0,"",BZ321)</f>
        <v>1</v>
      </c>
      <c r="DW320" s="178"/>
      <c r="DX320" s="29"/>
    </row>
    <row r="321" spans="30:128" ht="22.5" customHeight="1" x14ac:dyDescent="0.3">
      <c r="AD321"/>
      <c r="BL321"/>
      <c r="BM321"/>
      <c r="BN321"/>
      <c r="BO321"/>
      <c r="BP321"/>
      <c r="BQ321"/>
      <c r="BR321"/>
      <c r="BS321"/>
      <c r="BT321"/>
      <c r="BU321"/>
      <c r="BW321">
        <f t="shared" si="595"/>
        <v>19</v>
      </c>
      <c r="BX321">
        <f t="shared" si="595"/>
        <v>0</v>
      </c>
      <c r="BY321" t="str">
        <f t="shared" si="595"/>
        <v>zápas</v>
      </c>
      <c r="BZ321">
        <f t="shared" si="595"/>
        <v>1</v>
      </c>
      <c r="CA321">
        <f t="shared" si="595"/>
        <v>0</v>
      </c>
      <c r="CB321" t="str">
        <f t="shared" si="595"/>
        <v>Lipanská "B"</v>
      </c>
      <c r="CC321">
        <f t="shared" si="595"/>
        <v>0</v>
      </c>
      <c r="CD321" t="str">
        <f t="shared" si="595"/>
        <v>Lipanská "A"</v>
      </c>
      <c r="CE321"/>
      <c r="CF321" s="25"/>
      <c r="CG321" s="26"/>
      <c r="CH321" s="26"/>
      <c r="CI321" s="26"/>
      <c r="CJ321" s="26"/>
      <c r="CK321" s="27"/>
      <c r="CL321" s="27"/>
      <c r="CM321" s="27"/>
      <c r="CN321" s="27"/>
      <c r="CO321" s="27"/>
      <c r="CP321" s="27"/>
      <c r="CQ321" s="27"/>
      <c r="CR321" s="27"/>
      <c r="CS321" s="27"/>
      <c r="CT321" s="27"/>
      <c r="CU321" s="27"/>
      <c r="CV321" s="27"/>
      <c r="CW321" s="27"/>
      <c r="CX321" s="27"/>
      <c r="CY321" s="27"/>
      <c r="CZ321" s="177"/>
      <c r="DA321" s="177"/>
      <c r="DB321" s="179"/>
      <c r="DC321" s="179"/>
      <c r="DD321" s="179"/>
      <c r="DE321" s="27"/>
      <c r="DF321" s="27"/>
      <c r="DG321" s="27"/>
      <c r="DH321" s="27"/>
      <c r="DI321" s="27"/>
      <c r="DJ321" s="27"/>
      <c r="DK321" s="27"/>
      <c r="DL321" s="27"/>
      <c r="DM321" s="27"/>
      <c r="DN321" s="27"/>
      <c r="DO321" s="27"/>
      <c r="DP321" s="27"/>
      <c r="DQ321" s="27"/>
      <c r="DR321" s="28"/>
      <c r="DS321" s="176"/>
      <c r="DT321" s="176"/>
      <c r="DU321" s="176"/>
      <c r="DV321" s="178"/>
      <c r="DW321" s="178"/>
      <c r="DX321" s="29"/>
    </row>
    <row r="322" spans="30:128" ht="22.5" customHeight="1" x14ac:dyDescent="0.3">
      <c r="AD322"/>
      <c r="BL322"/>
      <c r="BM322"/>
      <c r="BN322"/>
      <c r="BO322"/>
      <c r="BP322"/>
      <c r="BQ322"/>
      <c r="BR322"/>
      <c r="BS322"/>
      <c r="BT322"/>
      <c r="BU322"/>
      <c r="CE322"/>
      <c r="CF322" s="25"/>
      <c r="CG322" s="30"/>
      <c r="CH322" s="30"/>
      <c r="CI322" s="30"/>
      <c r="CJ322" s="30"/>
      <c r="CK322" s="171" t="s">
        <v>99</v>
      </c>
      <c r="CL322" s="171"/>
      <c r="CM322" s="171" t="str">
        <f t="shared" ref="CM322" si="599">CB320</f>
        <v>B3</v>
      </c>
      <c r="CN322" s="171"/>
      <c r="CO322" s="171"/>
      <c r="CP322" s="171"/>
      <c r="CQ322" s="31"/>
      <c r="CR322" s="31"/>
      <c r="CS322" s="31"/>
      <c r="CT322" s="31"/>
      <c r="CU322" s="31"/>
      <c r="CV322" s="31"/>
      <c r="CW322" s="31"/>
      <c r="CX322" s="31"/>
      <c r="CY322" s="31"/>
      <c r="CZ322" s="31"/>
      <c r="DA322" s="31"/>
      <c r="DB322" s="30"/>
      <c r="DC322" s="30"/>
      <c r="DD322" s="30"/>
      <c r="DE322" s="30"/>
      <c r="DF322" s="30"/>
      <c r="DG322" s="171" t="s">
        <v>98</v>
      </c>
      <c r="DH322" s="171"/>
      <c r="DI322" s="171" t="str">
        <f t="shared" ref="DI322" si="600">CD320</f>
        <v>A2</v>
      </c>
      <c r="DJ322" s="171"/>
      <c r="DK322" s="171"/>
      <c r="DL322" s="171"/>
      <c r="DM322" s="31"/>
      <c r="DN322" s="31"/>
      <c r="DO322" s="31"/>
      <c r="DP322" s="31"/>
      <c r="DQ322" s="31"/>
      <c r="DR322" s="31"/>
      <c r="DS322" s="31"/>
      <c r="DT322" s="31"/>
      <c r="DU322" s="31"/>
      <c r="DV322" s="31"/>
      <c r="DW322" s="31"/>
      <c r="DX322" s="29"/>
    </row>
    <row r="323" spans="30:128" ht="22.5" customHeight="1" x14ac:dyDescent="0.3">
      <c r="AD323"/>
      <c r="BL323"/>
      <c r="BM323"/>
      <c r="BN323"/>
      <c r="BO323"/>
      <c r="BP323"/>
      <c r="BQ323"/>
      <c r="BR323"/>
      <c r="BS323"/>
      <c r="BT323"/>
      <c r="BU323"/>
      <c r="CE323"/>
      <c r="CF323" s="25"/>
      <c r="CG323" s="30"/>
      <c r="CH323" s="30"/>
      <c r="CI323" s="30"/>
      <c r="CJ323" s="30"/>
      <c r="CK323" s="30"/>
      <c r="CL323" s="30"/>
      <c r="CM323" s="30"/>
      <c r="CN323" s="30"/>
      <c r="CO323" s="30"/>
      <c r="CP323" s="30"/>
      <c r="CQ323" s="30"/>
      <c r="CR323" s="30"/>
      <c r="CS323" s="30"/>
      <c r="CT323" s="30"/>
      <c r="CU323" s="30"/>
      <c r="CV323" s="30"/>
      <c r="CW323" s="30"/>
      <c r="CX323" s="30"/>
      <c r="CY323" s="30"/>
      <c r="CZ323" s="30"/>
      <c r="DA323" s="30"/>
      <c r="DB323" s="30"/>
      <c r="DC323" s="30"/>
      <c r="DD323" s="30"/>
      <c r="DE323" s="30"/>
      <c r="DF323" s="30"/>
      <c r="DG323" s="30"/>
      <c r="DH323" s="30"/>
      <c r="DI323" s="30"/>
      <c r="DJ323" s="30"/>
      <c r="DK323" s="30"/>
      <c r="DL323" s="30"/>
      <c r="DM323" s="30"/>
      <c r="DN323" s="30"/>
      <c r="DO323" s="30"/>
      <c r="DP323" s="30"/>
      <c r="DQ323" s="30"/>
      <c r="DR323" s="32"/>
      <c r="DS323" s="32"/>
      <c r="DT323" s="32"/>
      <c r="DU323" s="32"/>
      <c r="DV323" s="32"/>
      <c r="DW323" s="32"/>
      <c r="DX323" s="29"/>
    </row>
    <row r="324" spans="30:128" ht="22.5" customHeight="1" x14ac:dyDescent="0.3">
      <c r="AD324"/>
      <c r="BL324"/>
      <c r="BM324"/>
      <c r="BN324"/>
      <c r="BO324"/>
      <c r="BP324"/>
      <c r="BQ324"/>
      <c r="BR324"/>
      <c r="BS324"/>
      <c r="BT324"/>
      <c r="BU324"/>
      <c r="CE324"/>
      <c r="CF324" s="25"/>
      <c r="CG324" s="33" t="s">
        <v>17</v>
      </c>
      <c r="CH324" s="34">
        <v>1</v>
      </c>
      <c r="CI324" s="172"/>
      <c r="CJ324" s="172"/>
      <c r="CK324" s="172"/>
      <c r="CL324" s="172"/>
      <c r="CM324" s="172"/>
      <c r="CN324" s="172"/>
      <c r="CO324" s="172"/>
      <c r="CP324" s="172"/>
      <c r="CQ324" s="172"/>
      <c r="CR324" s="173"/>
      <c r="CS324" s="35" t="s">
        <v>8</v>
      </c>
      <c r="CT324" s="35">
        <v>1</v>
      </c>
      <c r="CU324" s="35">
        <v>2</v>
      </c>
      <c r="CV324" s="35">
        <v>3</v>
      </c>
      <c r="CW324" s="35">
        <v>4</v>
      </c>
      <c r="CX324" s="35">
        <v>5</v>
      </c>
      <c r="CY324" s="35">
        <v>6</v>
      </c>
      <c r="CZ324" s="35">
        <v>7</v>
      </c>
      <c r="DA324" s="35">
        <v>8</v>
      </c>
      <c r="DB324" s="35">
        <v>9</v>
      </c>
      <c r="DC324" s="35">
        <v>10</v>
      </c>
      <c r="DD324" s="35">
        <v>11</v>
      </c>
      <c r="DE324" s="35">
        <v>12</v>
      </c>
      <c r="DF324" s="35">
        <v>13</v>
      </c>
      <c r="DG324" s="35">
        <v>14</v>
      </c>
      <c r="DH324" s="35">
        <v>15</v>
      </c>
      <c r="DI324" s="35">
        <v>16</v>
      </c>
      <c r="DJ324" s="35">
        <v>17</v>
      </c>
      <c r="DK324" s="35">
        <v>18</v>
      </c>
      <c r="DL324" s="35">
        <v>19</v>
      </c>
      <c r="DM324" s="35">
        <v>20</v>
      </c>
      <c r="DN324" s="35">
        <v>21</v>
      </c>
      <c r="DO324" s="35">
        <v>22</v>
      </c>
      <c r="DP324" s="35">
        <v>23</v>
      </c>
      <c r="DQ324" s="35">
        <v>24</v>
      </c>
      <c r="DR324" s="35">
        <v>25</v>
      </c>
      <c r="DS324" s="35">
        <v>26</v>
      </c>
      <c r="DT324" s="35">
        <v>27</v>
      </c>
      <c r="DU324" s="35">
        <v>28</v>
      </c>
      <c r="DV324" s="35">
        <v>29</v>
      </c>
      <c r="DW324" s="35">
        <v>30</v>
      </c>
      <c r="DX324" s="29"/>
    </row>
    <row r="325" spans="30:128" ht="22.5" customHeight="1" x14ac:dyDescent="0.3">
      <c r="AD325"/>
      <c r="BL325"/>
      <c r="BM325"/>
      <c r="BN325"/>
      <c r="BO325"/>
      <c r="BP325"/>
      <c r="BQ325"/>
      <c r="BR325"/>
      <c r="BS325"/>
      <c r="BT325"/>
      <c r="BU325"/>
      <c r="CE325"/>
      <c r="CF325" s="25"/>
      <c r="CG325" s="36"/>
      <c r="CH325" s="37"/>
      <c r="CI325" s="47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9"/>
      <c r="DS325" s="39"/>
      <c r="DT325" s="39"/>
      <c r="DU325" s="39"/>
      <c r="DV325" s="39"/>
      <c r="DW325" s="39"/>
      <c r="DX325" s="29"/>
    </row>
    <row r="326" spans="30:128" ht="22.5" customHeight="1" x14ac:dyDescent="0.3">
      <c r="AD326"/>
      <c r="BL326"/>
      <c r="BM326"/>
      <c r="BN326"/>
      <c r="BO326"/>
      <c r="BP326"/>
      <c r="BQ326"/>
      <c r="BR326"/>
      <c r="BS326"/>
      <c r="BT326"/>
      <c r="BU326"/>
      <c r="CE326"/>
      <c r="CF326" s="25"/>
      <c r="CG326" s="40" t="s">
        <v>17</v>
      </c>
      <c r="CH326" s="41">
        <v>2</v>
      </c>
      <c r="CI326" s="174"/>
      <c r="CJ326" s="174"/>
      <c r="CK326" s="174"/>
      <c r="CL326" s="174"/>
      <c r="CM326" s="174"/>
      <c r="CN326" s="174"/>
      <c r="CO326" s="174"/>
      <c r="CP326" s="174"/>
      <c r="CQ326" s="174"/>
      <c r="CR326" s="175"/>
      <c r="CS326" s="35" t="s">
        <v>8</v>
      </c>
      <c r="CT326" s="35">
        <v>1</v>
      </c>
      <c r="CU326" s="35">
        <v>2</v>
      </c>
      <c r="CV326" s="35">
        <v>3</v>
      </c>
      <c r="CW326" s="35">
        <v>4</v>
      </c>
      <c r="CX326" s="35">
        <v>5</v>
      </c>
      <c r="CY326" s="35">
        <v>6</v>
      </c>
      <c r="CZ326" s="35">
        <v>7</v>
      </c>
      <c r="DA326" s="35">
        <v>8</v>
      </c>
      <c r="DB326" s="35">
        <v>9</v>
      </c>
      <c r="DC326" s="35">
        <v>10</v>
      </c>
      <c r="DD326" s="35">
        <v>11</v>
      </c>
      <c r="DE326" s="35">
        <v>12</v>
      </c>
      <c r="DF326" s="35">
        <v>13</v>
      </c>
      <c r="DG326" s="35">
        <v>14</v>
      </c>
      <c r="DH326" s="35">
        <v>15</v>
      </c>
      <c r="DI326" s="35">
        <v>16</v>
      </c>
      <c r="DJ326" s="35">
        <v>17</v>
      </c>
      <c r="DK326" s="35">
        <v>18</v>
      </c>
      <c r="DL326" s="35">
        <v>19</v>
      </c>
      <c r="DM326" s="35">
        <v>20</v>
      </c>
      <c r="DN326" s="35">
        <v>21</v>
      </c>
      <c r="DO326" s="35">
        <v>22</v>
      </c>
      <c r="DP326" s="35">
        <v>23</v>
      </c>
      <c r="DQ326" s="35">
        <v>24</v>
      </c>
      <c r="DR326" s="35">
        <v>25</v>
      </c>
      <c r="DS326" s="35">
        <v>26</v>
      </c>
      <c r="DT326" s="35">
        <v>27</v>
      </c>
      <c r="DU326" s="35">
        <v>28</v>
      </c>
      <c r="DV326" s="35">
        <v>29</v>
      </c>
      <c r="DW326" s="35">
        <v>30</v>
      </c>
      <c r="DX326" s="29"/>
    </row>
    <row r="327" spans="30:128" ht="22.5" customHeight="1" thickBot="1" x14ac:dyDescent="0.35">
      <c r="AD327"/>
      <c r="BL327"/>
      <c r="BM327"/>
      <c r="BN327"/>
      <c r="BO327"/>
      <c r="BP327"/>
      <c r="BQ327"/>
      <c r="BR327"/>
      <c r="BS327"/>
      <c r="BT327"/>
      <c r="BU327"/>
      <c r="CE327"/>
      <c r="CF327" s="42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4"/>
    </row>
    <row r="328" spans="30:128" ht="22.5" customHeight="1" thickTop="1" x14ac:dyDescent="0.35">
      <c r="AD328"/>
      <c r="BL328"/>
      <c r="BM328"/>
      <c r="BN328"/>
      <c r="BO328"/>
      <c r="BP328"/>
      <c r="BQ328"/>
      <c r="BR328"/>
      <c r="BS328"/>
      <c r="BT328"/>
      <c r="BU328"/>
      <c r="CE328"/>
      <c r="CF328" s="163">
        <f t="shared" ref="CF328" si="601">BX329</f>
        <v>0.53472222222222221</v>
      </c>
      <c r="CG328" s="164"/>
      <c r="CH328" s="22"/>
      <c r="CI328" s="22"/>
      <c r="CJ328" s="180">
        <f t="shared" ref="CJ328" si="602">BW330</f>
        <v>20</v>
      </c>
      <c r="CK328" s="180"/>
      <c r="CL328" s="182" t="str">
        <f t="shared" ref="CL328" si="603">CA329</f>
        <v>U1</v>
      </c>
      <c r="CM328" s="182"/>
      <c r="CN328" s="182"/>
      <c r="CO328" s="182"/>
      <c r="CP328" s="182"/>
      <c r="CQ328" s="182"/>
      <c r="CR328" s="23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4"/>
    </row>
    <row r="329" spans="30:128" ht="22.5" customHeight="1" x14ac:dyDescent="0.3">
      <c r="AD329"/>
      <c r="BL329"/>
      <c r="BM329"/>
      <c r="BN329"/>
      <c r="BO329"/>
      <c r="BP329"/>
      <c r="BQ329"/>
      <c r="BR329"/>
      <c r="BS329"/>
      <c r="BT329"/>
      <c r="BU329"/>
      <c r="BW329" t="str">
        <f t="shared" ref="BW329:CD330" si="604">E80</f>
        <v>kolo</v>
      </c>
      <c r="BX329">
        <f t="shared" si="604"/>
        <v>0.53472222222222221</v>
      </c>
      <c r="BY329">
        <f t="shared" si="604"/>
        <v>96</v>
      </c>
      <c r="BZ329" t="str">
        <f t="shared" si="604"/>
        <v>HŘIŠTĚ</v>
      </c>
      <c r="CA329" t="str">
        <f t="shared" si="604"/>
        <v>U1</v>
      </c>
      <c r="CB329" t="str">
        <f t="shared" si="604"/>
        <v>poražený N1</v>
      </c>
      <c r="CC329" t="str">
        <f t="shared" si="604"/>
        <v>:</v>
      </c>
      <c r="CD329" t="str">
        <f t="shared" si="604"/>
        <v>poražený N3</v>
      </c>
      <c r="CE329"/>
      <c r="CF329" s="25"/>
      <c r="CG329" s="183" t="str">
        <f t="shared" ref="CG329" si="605">BW329</f>
        <v>kolo</v>
      </c>
      <c r="CH329" s="183"/>
      <c r="CI329" s="183"/>
      <c r="CJ329" s="181"/>
      <c r="CK329" s="181"/>
      <c r="CL329" s="27"/>
      <c r="CM329" s="27"/>
      <c r="CN329" s="27"/>
      <c r="CO329" s="27"/>
      <c r="CP329" s="27"/>
      <c r="CQ329" s="27"/>
      <c r="CR329" s="27"/>
      <c r="CS329" s="27"/>
      <c r="CT329" s="27"/>
      <c r="CU329" s="27"/>
      <c r="CV329" s="27"/>
      <c r="CW329" s="27"/>
      <c r="CX329" s="27"/>
      <c r="CY329" s="27"/>
      <c r="CZ329" s="177">
        <f t="shared" ref="CZ329" si="606">BY329</f>
        <v>96</v>
      </c>
      <c r="DA329" s="177"/>
      <c r="DB329" s="179" t="s">
        <v>9</v>
      </c>
      <c r="DC329" s="179"/>
      <c r="DD329" s="179"/>
      <c r="DE329" s="27"/>
      <c r="DF329" s="27"/>
      <c r="DG329" s="27"/>
      <c r="DH329" s="27"/>
      <c r="DI329" s="27"/>
      <c r="DJ329" s="27"/>
      <c r="DK329" s="27"/>
      <c r="DL329" s="27"/>
      <c r="DM329" s="27"/>
      <c r="DN329" s="27"/>
      <c r="DO329" s="27"/>
      <c r="DP329" s="27"/>
      <c r="DQ329" s="27"/>
      <c r="DR329" s="28"/>
      <c r="DS329" s="176" t="s">
        <v>10</v>
      </c>
      <c r="DT329" s="176"/>
      <c r="DU329" s="176"/>
      <c r="DV329" s="178">
        <f t="shared" ref="DV329" si="607">IF(BZ330=0,"",BZ330)</f>
        <v>4</v>
      </c>
      <c r="DW329" s="178"/>
      <c r="DX329" s="29"/>
    </row>
    <row r="330" spans="30:128" ht="22.5" customHeight="1" x14ac:dyDescent="0.3">
      <c r="AD330"/>
      <c r="BL330"/>
      <c r="BM330"/>
      <c r="BN330"/>
      <c r="BO330"/>
      <c r="BP330"/>
      <c r="BQ330"/>
      <c r="BR330"/>
      <c r="BS330"/>
      <c r="BT330"/>
      <c r="BU330"/>
      <c r="BW330">
        <f t="shared" si="604"/>
        <v>20</v>
      </c>
      <c r="BX330">
        <f t="shared" si="604"/>
        <v>0</v>
      </c>
      <c r="BY330" t="str">
        <f t="shared" si="604"/>
        <v>zápas</v>
      </c>
      <c r="BZ330">
        <f t="shared" si="604"/>
        <v>4</v>
      </c>
      <c r="CA330">
        <f t="shared" si="604"/>
        <v>0</v>
      </c>
      <c r="CB330" t="str">
        <f t="shared" si="604"/>
        <v>Prokopa Velikého "B"</v>
      </c>
      <c r="CC330">
        <f t="shared" si="604"/>
        <v>0</v>
      </c>
      <c r="CD330" t="str">
        <f t="shared" si="604"/>
        <v>Velim</v>
      </c>
      <c r="CE330"/>
      <c r="CF330" s="25"/>
      <c r="CG330" s="26"/>
      <c r="CH330" s="26"/>
      <c r="CI330" s="26"/>
      <c r="CJ330" s="26"/>
      <c r="CK330" s="27"/>
      <c r="CL330" s="27"/>
      <c r="CM330" s="27"/>
      <c r="CN330" s="27"/>
      <c r="CO330" s="27"/>
      <c r="CP330" s="27"/>
      <c r="CQ330" s="27"/>
      <c r="CR330" s="27"/>
      <c r="CS330" s="27"/>
      <c r="CT330" s="27"/>
      <c r="CU330" s="27"/>
      <c r="CV330" s="27"/>
      <c r="CW330" s="27"/>
      <c r="CX330" s="27"/>
      <c r="CY330" s="27"/>
      <c r="CZ330" s="177"/>
      <c r="DA330" s="177"/>
      <c r="DB330" s="179"/>
      <c r="DC330" s="179"/>
      <c r="DD330" s="179"/>
      <c r="DE330" s="27"/>
      <c r="DF330" s="27"/>
      <c r="DG330" s="27"/>
      <c r="DH330" s="27"/>
      <c r="DI330" s="27"/>
      <c r="DJ330" s="27"/>
      <c r="DK330" s="27"/>
      <c r="DL330" s="27"/>
      <c r="DM330" s="27"/>
      <c r="DN330" s="27"/>
      <c r="DO330" s="27"/>
      <c r="DP330" s="27"/>
      <c r="DQ330" s="27"/>
      <c r="DR330" s="28"/>
      <c r="DS330" s="176"/>
      <c r="DT330" s="176"/>
      <c r="DU330" s="176"/>
      <c r="DV330" s="178"/>
      <c r="DW330" s="178"/>
      <c r="DX330" s="29"/>
    </row>
    <row r="331" spans="30:128" ht="22.5" customHeight="1" x14ac:dyDescent="0.3">
      <c r="AD331"/>
      <c r="BL331"/>
      <c r="BM331"/>
      <c r="BN331"/>
      <c r="BO331"/>
      <c r="BP331"/>
      <c r="BQ331"/>
      <c r="BR331"/>
      <c r="BS331"/>
      <c r="BT331"/>
      <c r="BU331"/>
      <c r="CE331"/>
      <c r="CF331" s="25"/>
      <c r="CG331" s="30"/>
      <c r="CH331" s="30"/>
      <c r="CI331" s="30"/>
      <c r="CJ331" s="30"/>
      <c r="CK331" s="171" t="s">
        <v>99</v>
      </c>
      <c r="CL331" s="171"/>
      <c r="CM331" s="171" t="str">
        <f t="shared" ref="CM331" si="608">CB329</f>
        <v>poražený N1</v>
      </c>
      <c r="CN331" s="171"/>
      <c r="CO331" s="171"/>
      <c r="CP331" s="171"/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/>
      <c r="DB331" s="30"/>
      <c r="DC331" s="30"/>
      <c r="DD331" s="30"/>
      <c r="DE331" s="30"/>
      <c r="DF331" s="30"/>
      <c r="DG331" s="171" t="s">
        <v>98</v>
      </c>
      <c r="DH331" s="171"/>
      <c r="DI331" s="171" t="str">
        <f t="shared" ref="DI331" si="609">CD329</f>
        <v>poražený N3</v>
      </c>
      <c r="DJ331" s="171"/>
      <c r="DK331" s="171"/>
      <c r="DL331" s="171"/>
      <c r="DM331" s="31"/>
      <c r="DN331" s="31"/>
      <c r="DO331" s="31"/>
      <c r="DP331" s="31"/>
      <c r="DQ331" s="31"/>
      <c r="DR331" s="31"/>
      <c r="DS331" s="31"/>
      <c r="DT331" s="31"/>
      <c r="DU331" s="31"/>
      <c r="DV331" s="31"/>
      <c r="DW331" s="31"/>
      <c r="DX331" s="29"/>
    </row>
    <row r="332" spans="30:128" ht="22.5" customHeight="1" x14ac:dyDescent="0.3">
      <c r="AD332"/>
      <c r="BL332"/>
      <c r="BM332"/>
      <c r="BN332"/>
      <c r="BO332"/>
      <c r="BP332"/>
      <c r="BQ332"/>
      <c r="BR332"/>
      <c r="BS332"/>
      <c r="BT332"/>
      <c r="BU332"/>
      <c r="CE332"/>
      <c r="CF332" s="25"/>
      <c r="CG332" s="30"/>
      <c r="CH332" s="30"/>
      <c r="CI332" s="30"/>
      <c r="CJ332" s="30"/>
      <c r="CK332" s="30"/>
      <c r="CL332" s="30"/>
      <c r="CM332" s="30"/>
      <c r="CN332" s="30"/>
      <c r="CO332" s="30"/>
      <c r="CP332" s="30"/>
      <c r="CQ332" s="30"/>
      <c r="CR332" s="30"/>
      <c r="CS332" s="30"/>
      <c r="CT332" s="30"/>
      <c r="CU332" s="30"/>
      <c r="CV332" s="30"/>
      <c r="CW332" s="30"/>
      <c r="CX332" s="30"/>
      <c r="CY332" s="30"/>
      <c r="CZ332" s="30"/>
      <c r="DA332" s="30"/>
      <c r="DB332" s="30"/>
      <c r="DC332" s="30"/>
      <c r="DD332" s="30"/>
      <c r="DE332" s="30"/>
      <c r="DF332" s="30"/>
      <c r="DG332" s="30"/>
      <c r="DH332" s="30"/>
      <c r="DI332" s="30"/>
      <c r="DJ332" s="30"/>
      <c r="DK332" s="30"/>
      <c r="DL332" s="30"/>
      <c r="DM332" s="30"/>
      <c r="DN332" s="30"/>
      <c r="DO332" s="30"/>
      <c r="DP332" s="30"/>
      <c r="DQ332" s="30"/>
      <c r="DR332" s="32"/>
      <c r="DS332" s="32"/>
      <c r="DT332" s="32"/>
      <c r="DU332" s="32"/>
      <c r="DV332" s="32"/>
      <c r="DW332" s="32"/>
      <c r="DX332" s="29"/>
    </row>
    <row r="333" spans="30:128" ht="22.5" customHeight="1" x14ac:dyDescent="0.3">
      <c r="AD333"/>
      <c r="BL333"/>
      <c r="BM333"/>
      <c r="BN333"/>
      <c r="BO333"/>
      <c r="BP333"/>
      <c r="BQ333"/>
      <c r="BR333"/>
      <c r="BS333"/>
      <c r="BT333"/>
      <c r="BU333"/>
      <c r="CE333"/>
      <c r="CF333" s="25"/>
      <c r="CG333" s="33" t="s">
        <v>17</v>
      </c>
      <c r="CH333" s="34">
        <v>1</v>
      </c>
      <c r="CI333" s="172"/>
      <c r="CJ333" s="172"/>
      <c r="CK333" s="172"/>
      <c r="CL333" s="172"/>
      <c r="CM333" s="172"/>
      <c r="CN333" s="172"/>
      <c r="CO333" s="172"/>
      <c r="CP333" s="172"/>
      <c r="CQ333" s="172"/>
      <c r="CR333" s="173"/>
      <c r="CS333" s="35" t="s">
        <v>8</v>
      </c>
      <c r="CT333" s="35">
        <v>1</v>
      </c>
      <c r="CU333" s="35">
        <v>2</v>
      </c>
      <c r="CV333" s="35">
        <v>3</v>
      </c>
      <c r="CW333" s="35">
        <v>4</v>
      </c>
      <c r="CX333" s="35">
        <v>5</v>
      </c>
      <c r="CY333" s="35">
        <v>6</v>
      </c>
      <c r="CZ333" s="35">
        <v>7</v>
      </c>
      <c r="DA333" s="35">
        <v>8</v>
      </c>
      <c r="DB333" s="35">
        <v>9</v>
      </c>
      <c r="DC333" s="35">
        <v>10</v>
      </c>
      <c r="DD333" s="35">
        <v>11</v>
      </c>
      <c r="DE333" s="35">
        <v>12</v>
      </c>
      <c r="DF333" s="35">
        <v>13</v>
      </c>
      <c r="DG333" s="35">
        <v>14</v>
      </c>
      <c r="DH333" s="35">
        <v>15</v>
      </c>
      <c r="DI333" s="35">
        <v>16</v>
      </c>
      <c r="DJ333" s="35">
        <v>17</v>
      </c>
      <c r="DK333" s="35">
        <v>18</v>
      </c>
      <c r="DL333" s="35">
        <v>19</v>
      </c>
      <c r="DM333" s="35">
        <v>20</v>
      </c>
      <c r="DN333" s="35">
        <v>21</v>
      </c>
      <c r="DO333" s="35">
        <v>22</v>
      </c>
      <c r="DP333" s="35">
        <v>23</v>
      </c>
      <c r="DQ333" s="35">
        <v>24</v>
      </c>
      <c r="DR333" s="35">
        <v>25</v>
      </c>
      <c r="DS333" s="35">
        <v>26</v>
      </c>
      <c r="DT333" s="35">
        <v>27</v>
      </c>
      <c r="DU333" s="35">
        <v>28</v>
      </c>
      <c r="DV333" s="35">
        <v>29</v>
      </c>
      <c r="DW333" s="35">
        <v>30</v>
      </c>
      <c r="DX333" s="29"/>
    </row>
    <row r="334" spans="30:128" ht="22.5" customHeight="1" x14ac:dyDescent="0.3">
      <c r="AD334"/>
      <c r="BL334"/>
      <c r="BM334"/>
      <c r="BN334"/>
      <c r="BO334"/>
      <c r="BP334"/>
      <c r="BQ334"/>
      <c r="BR334"/>
      <c r="BS334"/>
      <c r="BT334"/>
      <c r="BU334"/>
      <c r="CE334"/>
      <c r="CF334" s="25"/>
      <c r="CG334" s="36"/>
      <c r="CH334" s="37"/>
      <c r="CI334" s="47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  <c r="DJ334" s="38"/>
      <c r="DK334" s="38"/>
      <c r="DL334" s="38"/>
      <c r="DM334" s="38"/>
      <c r="DN334" s="38"/>
      <c r="DO334" s="38"/>
      <c r="DP334" s="38"/>
      <c r="DQ334" s="38"/>
      <c r="DR334" s="39"/>
      <c r="DS334" s="39"/>
      <c r="DT334" s="39"/>
      <c r="DU334" s="39"/>
      <c r="DV334" s="39"/>
      <c r="DW334" s="39"/>
      <c r="DX334" s="29"/>
    </row>
    <row r="335" spans="30:128" ht="22.5" customHeight="1" x14ac:dyDescent="0.3">
      <c r="AD335"/>
      <c r="BL335"/>
      <c r="BM335"/>
      <c r="BN335"/>
      <c r="BO335"/>
      <c r="BP335"/>
      <c r="BQ335"/>
      <c r="BR335"/>
      <c r="BS335"/>
      <c r="BT335"/>
      <c r="BU335"/>
      <c r="CE335"/>
      <c r="CF335" s="25"/>
      <c r="CG335" s="40" t="s">
        <v>17</v>
      </c>
      <c r="CH335" s="41">
        <v>2</v>
      </c>
      <c r="CI335" s="174"/>
      <c r="CJ335" s="174"/>
      <c r="CK335" s="174"/>
      <c r="CL335" s="174"/>
      <c r="CM335" s="174"/>
      <c r="CN335" s="174"/>
      <c r="CO335" s="174"/>
      <c r="CP335" s="174"/>
      <c r="CQ335" s="174"/>
      <c r="CR335" s="175"/>
      <c r="CS335" s="35" t="s">
        <v>8</v>
      </c>
      <c r="CT335" s="35">
        <v>1</v>
      </c>
      <c r="CU335" s="35">
        <v>2</v>
      </c>
      <c r="CV335" s="35">
        <v>3</v>
      </c>
      <c r="CW335" s="35">
        <v>4</v>
      </c>
      <c r="CX335" s="35">
        <v>5</v>
      </c>
      <c r="CY335" s="35">
        <v>6</v>
      </c>
      <c r="CZ335" s="35">
        <v>7</v>
      </c>
      <c r="DA335" s="35">
        <v>8</v>
      </c>
      <c r="DB335" s="35">
        <v>9</v>
      </c>
      <c r="DC335" s="35">
        <v>10</v>
      </c>
      <c r="DD335" s="35">
        <v>11</v>
      </c>
      <c r="DE335" s="35">
        <v>12</v>
      </c>
      <c r="DF335" s="35">
        <v>13</v>
      </c>
      <c r="DG335" s="35">
        <v>14</v>
      </c>
      <c r="DH335" s="35">
        <v>15</v>
      </c>
      <c r="DI335" s="35">
        <v>16</v>
      </c>
      <c r="DJ335" s="35">
        <v>17</v>
      </c>
      <c r="DK335" s="35">
        <v>18</v>
      </c>
      <c r="DL335" s="35">
        <v>19</v>
      </c>
      <c r="DM335" s="35">
        <v>20</v>
      </c>
      <c r="DN335" s="35">
        <v>21</v>
      </c>
      <c r="DO335" s="35">
        <v>22</v>
      </c>
      <c r="DP335" s="35">
        <v>23</v>
      </c>
      <c r="DQ335" s="35">
        <v>24</v>
      </c>
      <c r="DR335" s="35">
        <v>25</v>
      </c>
      <c r="DS335" s="35">
        <v>26</v>
      </c>
      <c r="DT335" s="35">
        <v>27</v>
      </c>
      <c r="DU335" s="35">
        <v>28</v>
      </c>
      <c r="DV335" s="35">
        <v>29</v>
      </c>
      <c r="DW335" s="35">
        <v>30</v>
      </c>
      <c r="DX335" s="29"/>
    </row>
    <row r="336" spans="30:128" ht="22.5" customHeight="1" thickBot="1" x14ac:dyDescent="0.35">
      <c r="AD336"/>
      <c r="BL336"/>
      <c r="BM336"/>
      <c r="BN336"/>
      <c r="BO336"/>
      <c r="BP336"/>
      <c r="BQ336"/>
      <c r="BR336"/>
      <c r="BS336"/>
      <c r="BT336"/>
      <c r="BU336"/>
      <c r="CE336"/>
      <c r="CF336" s="42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4"/>
    </row>
    <row r="337" spans="30:128" ht="22.5" customHeight="1" thickTop="1" x14ac:dyDescent="0.35">
      <c r="AD337"/>
      <c r="BL337"/>
      <c r="BM337"/>
      <c r="BN337"/>
      <c r="BO337"/>
      <c r="BP337"/>
      <c r="BQ337"/>
      <c r="BR337"/>
      <c r="BS337"/>
      <c r="BT337"/>
      <c r="BU337"/>
      <c r="CE337"/>
      <c r="CF337" s="163">
        <f t="shared" ref="CF337" si="610">BX338</f>
        <v>0.53472222222222221</v>
      </c>
      <c r="CG337" s="164"/>
      <c r="CH337" s="22"/>
      <c r="CI337" s="22"/>
      <c r="CJ337" s="180">
        <f t="shared" ref="CJ337" si="611">BW339</f>
        <v>20</v>
      </c>
      <c r="CK337" s="180"/>
      <c r="CL337" s="182" t="str">
        <f t="shared" ref="CL337" si="612">CA338</f>
        <v>U2</v>
      </c>
      <c r="CM337" s="182"/>
      <c r="CN337" s="182"/>
      <c r="CO337" s="182"/>
      <c r="CP337" s="182"/>
      <c r="CQ337" s="182"/>
      <c r="CR337" s="23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4"/>
    </row>
    <row r="338" spans="30:128" ht="22.5" customHeight="1" x14ac:dyDescent="0.3">
      <c r="AD338"/>
      <c r="BL338"/>
      <c r="BM338"/>
      <c r="BN338"/>
      <c r="BO338"/>
      <c r="BP338"/>
      <c r="BQ338"/>
      <c r="BR338"/>
      <c r="BS338"/>
      <c r="BT338"/>
      <c r="BU338"/>
      <c r="BW338" t="str">
        <f t="shared" ref="BW338:CD339" si="613">E82</f>
        <v>kolo</v>
      </c>
      <c r="BX338">
        <f t="shared" si="613"/>
        <v>0.53472222222222221</v>
      </c>
      <c r="BY338">
        <f t="shared" si="613"/>
        <v>97</v>
      </c>
      <c r="BZ338" t="str">
        <f t="shared" si="613"/>
        <v>HŘIŠTĚ</v>
      </c>
      <c r="CA338" t="str">
        <f t="shared" si="613"/>
        <v>U2</v>
      </c>
      <c r="CB338" t="str">
        <f t="shared" si="613"/>
        <v>poražený N2</v>
      </c>
      <c r="CC338" t="str">
        <f t="shared" si="613"/>
        <v>:</v>
      </c>
      <c r="CD338" t="str">
        <f t="shared" si="613"/>
        <v>poražený N4</v>
      </c>
      <c r="CE338"/>
      <c r="CF338" s="25"/>
      <c r="CG338" s="183" t="str">
        <f t="shared" ref="CG338" si="614">BW338</f>
        <v>kolo</v>
      </c>
      <c r="CH338" s="183"/>
      <c r="CI338" s="183"/>
      <c r="CJ338" s="181"/>
      <c r="CK338" s="181"/>
      <c r="CL338" s="27"/>
      <c r="CM338" s="27"/>
      <c r="CN338" s="27"/>
      <c r="CO338" s="27"/>
      <c r="CP338" s="27"/>
      <c r="CQ338" s="27"/>
      <c r="CR338" s="27"/>
      <c r="CS338" s="27"/>
      <c r="CT338" s="27"/>
      <c r="CU338" s="27"/>
      <c r="CV338" s="27"/>
      <c r="CW338" s="27"/>
      <c r="CX338" s="27"/>
      <c r="CY338" s="27"/>
      <c r="CZ338" s="177">
        <f t="shared" ref="CZ338" si="615">BY338</f>
        <v>97</v>
      </c>
      <c r="DA338" s="177"/>
      <c r="DB338" s="179" t="s">
        <v>9</v>
      </c>
      <c r="DC338" s="179"/>
      <c r="DD338" s="179"/>
      <c r="DE338" s="27"/>
      <c r="DF338" s="27"/>
      <c r="DG338" s="27"/>
      <c r="DH338" s="27"/>
      <c r="DI338" s="27"/>
      <c r="DJ338" s="27"/>
      <c r="DK338" s="27"/>
      <c r="DL338" s="27"/>
      <c r="DM338" s="27"/>
      <c r="DN338" s="27"/>
      <c r="DO338" s="27"/>
      <c r="DP338" s="27"/>
      <c r="DQ338" s="27"/>
      <c r="DR338" s="28"/>
      <c r="DS338" s="176" t="s">
        <v>10</v>
      </c>
      <c r="DT338" s="176"/>
      <c r="DU338" s="176"/>
      <c r="DV338" s="178">
        <f t="shared" ref="DV338" si="616">IF(BZ339=0,"",BZ339)</f>
        <v>3</v>
      </c>
      <c r="DW338" s="178"/>
      <c r="DX338" s="29"/>
    </row>
    <row r="339" spans="30:128" ht="22.5" customHeight="1" x14ac:dyDescent="0.3">
      <c r="AD339"/>
      <c r="BL339"/>
      <c r="BM339"/>
      <c r="BN339"/>
      <c r="BO339"/>
      <c r="BP339"/>
      <c r="BQ339"/>
      <c r="BR339"/>
      <c r="BS339"/>
      <c r="BT339"/>
      <c r="BU339"/>
      <c r="BW339">
        <f t="shared" si="613"/>
        <v>20</v>
      </c>
      <c r="BX339">
        <f t="shared" si="613"/>
        <v>0</v>
      </c>
      <c r="BY339" t="str">
        <f t="shared" si="613"/>
        <v>zápas</v>
      </c>
      <c r="BZ339">
        <f t="shared" si="613"/>
        <v>3</v>
      </c>
      <c r="CA339">
        <f t="shared" si="613"/>
        <v>0</v>
      </c>
      <c r="CB339" t="str">
        <f t="shared" si="613"/>
        <v>Masarykova "A"</v>
      </c>
      <c r="CC339">
        <f t="shared" si="613"/>
        <v>0</v>
      </c>
      <c r="CD339" t="str">
        <f t="shared" si="613"/>
        <v>Lipanská "A"</v>
      </c>
      <c r="CE339"/>
      <c r="CF339" s="25"/>
      <c r="CG339" s="26"/>
      <c r="CH339" s="26"/>
      <c r="CI339" s="26"/>
      <c r="CJ339" s="26"/>
      <c r="CK339" s="27"/>
      <c r="CL339" s="27"/>
      <c r="CM339" s="27"/>
      <c r="CN339" s="27"/>
      <c r="CO339" s="27"/>
      <c r="CP339" s="27"/>
      <c r="CQ339" s="27"/>
      <c r="CR339" s="27"/>
      <c r="CS339" s="27"/>
      <c r="CT339" s="27"/>
      <c r="CU339" s="27"/>
      <c r="CV339" s="27"/>
      <c r="CW339" s="27"/>
      <c r="CX339" s="27"/>
      <c r="CY339" s="27"/>
      <c r="CZ339" s="177"/>
      <c r="DA339" s="177"/>
      <c r="DB339" s="179"/>
      <c r="DC339" s="179"/>
      <c r="DD339" s="179"/>
      <c r="DE339" s="27"/>
      <c r="DF339" s="27"/>
      <c r="DG339" s="27"/>
      <c r="DH339" s="27"/>
      <c r="DI339" s="27"/>
      <c r="DJ339" s="27"/>
      <c r="DK339" s="27"/>
      <c r="DL339" s="27"/>
      <c r="DM339" s="27"/>
      <c r="DN339" s="27"/>
      <c r="DO339" s="27"/>
      <c r="DP339" s="27"/>
      <c r="DQ339" s="27"/>
      <c r="DR339" s="28"/>
      <c r="DS339" s="176"/>
      <c r="DT339" s="176"/>
      <c r="DU339" s="176"/>
      <c r="DV339" s="178"/>
      <c r="DW339" s="178"/>
      <c r="DX339" s="29"/>
    </row>
    <row r="340" spans="30:128" ht="22.5" customHeight="1" x14ac:dyDescent="0.3">
      <c r="AD340"/>
      <c r="BL340"/>
      <c r="BM340"/>
      <c r="BN340"/>
      <c r="BO340"/>
      <c r="BP340"/>
      <c r="BQ340"/>
      <c r="BR340"/>
      <c r="BS340"/>
      <c r="BT340"/>
      <c r="BU340"/>
      <c r="CE340"/>
      <c r="CF340" s="25"/>
      <c r="CG340" s="30"/>
      <c r="CH340" s="30"/>
      <c r="CI340" s="30"/>
      <c r="CJ340" s="30"/>
      <c r="CK340" s="171" t="s">
        <v>99</v>
      </c>
      <c r="CL340" s="171"/>
      <c r="CM340" s="171" t="str">
        <f t="shared" ref="CM340" si="617">CB338</f>
        <v>poražený N2</v>
      </c>
      <c r="CN340" s="171"/>
      <c r="CO340" s="171"/>
      <c r="CP340" s="171"/>
      <c r="CQ340" s="31"/>
      <c r="CR340" s="31"/>
      <c r="CS340" s="31"/>
      <c r="CT340" s="31"/>
      <c r="CU340" s="31"/>
      <c r="CV340" s="31"/>
      <c r="CW340" s="31"/>
      <c r="CX340" s="31"/>
      <c r="CY340" s="31"/>
      <c r="CZ340" s="31"/>
      <c r="DA340" s="31"/>
      <c r="DB340" s="30"/>
      <c r="DC340" s="30"/>
      <c r="DD340" s="30"/>
      <c r="DE340" s="30"/>
      <c r="DF340" s="30"/>
      <c r="DG340" s="171" t="s">
        <v>98</v>
      </c>
      <c r="DH340" s="171"/>
      <c r="DI340" s="171" t="str">
        <f t="shared" ref="DI340" si="618">CD338</f>
        <v>poražený N4</v>
      </c>
      <c r="DJ340" s="171"/>
      <c r="DK340" s="171"/>
      <c r="DL340" s="171"/>
      <c r="DM340" s="31"/>
      <c r="DN340" s="31"/>
      <c r="DO340" s="31"/>
      <c r="DP340" s="31"/>
      <c r="DQ340" s="31"/>
      <c r="DR340" s="31"/>
      <c r="DS340" s="31"/>
      <c r="DT340" s="31"/>
      <c r="DU340" s="31"/>
      <c r="DV340" s="31"/>
      <c r="DW340" s="31"/>
      <c r="DX340" s="29"/>
    </row>
    <row r="341" spans="30:128" ht="22.5" customHeight="1" x14ac:dyDescent="0.3">
      <c r="AD341"/>
      <c r="BL341"/>
      <c r="BM341"/>
      <c r="BN341"/>
      <c r="BO341"/>
      <c r="BP341"/>
      <c r="BQ341"/>
      <c r="BR341"/>
      <c r="BS341"/>
      <c r="BT341"/>
      <c r="BU341"/>
      <c r="CE341"/>
      <c r="CF341" s="25"/>
      <c r="CG341" s="30"/>
      <c r="CH341" s="30"/>
      <c r="CI341" s="30"/>
      <c r="CJ341" s="30"/>
      <c r="CK341" s="30"/>
      <c r="CL341" s="30"/>
      <c r="CM341" s="30"/>
      <c r="CN341" s="30"/>
      <c r="CO341" s="30"/>
      <c r="CP341" s="30"/>
      <c r="CQ341" s="30"/>
      <c r="CR341" s="30"/>
      <c r="CS341" s="30"/>
      <c r="CT341" s="30"/>
      <c r="CU341" s="30"/>
      <c r="CV341" s="30"/>
      <c r="CW341" s="30"/>
      <c r="CX341" s="30"/>
      <c r="CY341" s="30"/>
      <c r="CZ341" s="30"/>
      <c r="DA341" s="30"/>
      <c r="DB341" s="30"/>
      <c r="DC341" s="30"/>
      <c r="DD341" s="30"/>
      <c r="DE341" s="30"/>
      <c r="DF341" s="30"/>
      <c r="DG341" s="30"/>
      <c r="DH341" s="30"/>
      <c r="DI341" s="30"/>
      <c r="DJ341" s="30"/>
      <c r="DK341" s="30"/>
      <c r="DL341" s="30"/>
      <c r="DM341" s="30"/>
      <c r="DN341" s="30"/>
      <c r="DO341" s="30"/>
      <c r="DP341" s="30"/>
      <c r="DQ341" s="30"/>
      <c r="DR341" s="32"/>
      <c r="DS341" s="32"/>
      <c r="DT341" s="32"/>
      <c r="DU341" s="32"/>
      <c r="DV341" s="32"/>
      <c r="DW341" s="32"/>
      <c r="DX341" s="29"/>
    </row>
    <row r="342" spans="30:128" ht="22.5" customHeight="1" x14ac:dyDescent="0.3">
      <c r="AD342"/>
      <c r="BL342"/>
      <c r="BM342"/>
      <c r="BN342"/>
      <c r="BO342"/>
      <c r="BP342"/>
      <c r="BQ342"/>
      <c r="BR342"/>
      <c r="BS342"/>
      <c r="BT342"/>
      <c r="BU342"/>
      <c r="CE342"/>
      <c r="CF342" s="25"/>
      <c r="CG342" s="33" t="s">
        <v>17</v>
      </c>
      <c r="CH342" s="34">
        <v>1</v>
      </c>
      <c r="CI342" s="172"/>
      <c r="CJ342" s="172"/>
      <c r="CK342" s="172"/>
      <c r="CL342" s="172"/>
      <c r="CM342" s="172"/>
      <c r="CN342" s="172"/>
      <c r="CO342" s="172"/>
      <c r="CP342" s="172"/>
      <c r="CQ342" s="172"/>
      <c r="CR342" s="173"/>
      <c r="CS342" s="35" t="s">
        <v>8</v>
      </c>
      <c r="CT342" s="35">
        <v>1</v>
      </c>
      <c r="CU342" s="35">
        <v>2</v>
      </c>
      <c r="CV342" s="35">
        <v>3</v>
      </c>
      <c r="CW342" s="35">
        <v>4</v>
      </c>
      <c r="CX342" s="35">
        <v>5</v>
      </c>
      <c r="CY342" s="35">
        <v>6</v>
      </c>
      <c r="CZ342" s="35">
        <v>7</v>
      </c>
      <c r="DA342" s="35">
        <v>8</v>
      </c>
      <c r="DB342" s="35">
        <v>9</v>
      </c>
      <c r="DC342" s="35">
        <v>10</v>
      </c>
      <c r="DD342" s="35">
        <v>11</v>
      </c>
      <c r="DE342" s="35">
        <v>12</v>
      </c>
      <c r="DF342" s="35">
        <v>13</v>
      </c>
      <c r="DG342" s="35">
        <v>14</v>
      </c>
      <c r="DH342" s="35">
        <v>15</v>
      </c>
      <c r="DI342" s="35">
        <v>16</v>
      </c>
      <c r="DJ342" s="35">
        <v>17</v>
      </c>
      <c r="DK342" s="35">
        <v>18</v>
      </c>
      <c r="DL342" s="35">
        <v>19</v>
      </c>
      <c r="DM342" s="35">
        <v>20</v>
      </c>
      <c r="DN342" s="35">
        <v>21</v>
      </c>
      <c r="DO342" s="35">
        <v>22</v>
      </c>
      <c r="DP342" s="35">
        <v>23</v>
      </c>
      <c r="DQ342" s="35">
        <v>24</v>
      </c>
      <c r="DR342" s="35">
        <v>25</v>
      </c>
      <c r="DS342" s="35">
        <v>26</v>
      </c>
      <c r="DT342" s="35">
        <v>27</v>
      </c>
      <c r="DU342" s="35">
        <v>28</v>
      </c>
      <c r="DV342" s="35">
        <v>29</v>
      </c>
      <c r="DW342" s="35">
        <v>30</v>
      </c>
      <c r="DX342" s="29"/>
    </row>
    <row r="343" spans="30:128" ht="22.5" customHeight="1" x14ac:dyDescent="0.3">
      <c r="AD343"/>
      <c r="BL343"/>
      <c r="BM343"/>
      <c r="BN343"/>
      <c r="BO343"/>
      <c r="BP343"/>
      <c r="BQ343"/>
      <c r="BR343"/>
      <c r="BS343"/>
      <c r="BT343"/>
      <c r="BU343"/>
      <c r="CE343"/>
      <c r="CF343" s="25"/>
      <c r="CG343" s="36"/>
      <c r="CH343" s="37"/>
      <c r="CI343" s="47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  <c r="DJ343" s="38"/>
      <c r="DK343" s="38"/>
      <c r="DL343" s="38"/>
      <c r="DM343" s="38"/>
      <c r="DN343" s="38"/>
      <c r="DO343" s="38"/>
      <c r="DP343" s="38"/>
      <c r="DQ343" s="38"/>
      <c r="DR343" s="39"/>
      <c r="DS343" s="39"/>
      <c r="DT343" s="39"/>
      <c r="DU343" s="39"/>
      <c r="DV343" s="39"/>
      <c r="DW343" s="39"/>
      <c r="DX343" s="29"/>
    </row>
    <row r="344" spans="30:128" ht="22.5" customHeight="1" x14ac:dyDescent="0.3">
      <c r="AD344"/>
      <c r="BL344"/>
      <c r="BM344"/>
      <c r="BN344"/>
      <c r="BO344"/>
      <c r="BP344"/>
      <c r="BQ344"/>
      <c r="BR344"/>
      <c r="BS344"/>
      <c r="BT344"/>
      <c r="BU344"/>
      <c r="CE344"/>
      <c r="CF344" s="25"/>
      <c r="CG344" s="40" t="s">
        <v>17</v>
      </c>
      <c r="CH344" s="41">
        <v>2</v>
      </c>
      <c r="CI344" s="174"/>
      <c r="CJ344" s="174"/>
      <c r="CK344" s="174"/>
      <c r="CL344" s="174"/>
      <c r="CM344" s="174"/>
      <c r="CN344" s="174"/>
      <c r="CO344" s="174"/>
      <c r="CP344" s="174"/>
      <c r="CQ344" s="174"/>
      <c r="CR344" s="175"/>
      <c r="CS344" s="35" t="s">
        <v>8</v>
      </c>
      <c r="CT344" s="35">
        <v>1</v>
      </c>
      <c r="CU344" s="35">
        <v>2</v>
      </c>
      <c r="CV344" s="35">
        <v>3</v>
      </c>
      <c r="CW344" s="35">
        <v>4</v>
      </c>
      <c r="CX344" s="35">
        <v>5</v>
      </c>
      <c r="CY344" s="35">
        <v>6</v>
      </c>
      <c r="CZ344" s="35">
        <v>7</v>
      </c>
      <c r="DA344" s="35">
        <v>8</v>
      </c>
      <c r="DB344" s="35">
        <v>9</v>
      </c>
      <c r="DC344" s="35">
        <v>10</v>
      </c>
      <c r="DD344" s="35">
        <v>11</v>
      </c>
      <c r="DE344" s="35">
        <v>12</v>
      </c>
      <c r="DF344" s="35">
        <v>13</v>
      </c>
      <c r="DG344" s="35">
        <v>14</v>
      </c>
      <c r="DH344" s="35">
        <v>15</v>
      </c>
      <c r="DI344" s="35">
        <v>16</v>
      </c>
      <c r="DJ344" s="35">
        <v>17</v>
      </c>
      <c r="DK344" s="35">
        <v>18</v>
      </c>
      <c r="DL344" s="35">
        <v>19</v>
      </c>
      <c r="DM344" s="35">
        <v>20</v>
      </c>
      <c r="DN344" s="35">
        <v>21</v>
      </c>
      <c r="DO344" s="35">
        <v>22</v>
      </c>
      <c r="DP344" s="35">
        <v>23</v>
      </c>
      <c r="DQ344" s="35">
        <v>24</v>
      </c>
      <c r="DR344" s="35">
        <v>25</v>
      </c>
      <c r="DS344" s="35">
        <v>26</v>
      </c>
      <c r="DT344" s="35">
        <v>27</v>
      </c>
      <c r="DU344" s="35">
        <v>28</v>
      </c>
      <c r="DV344" s="35">
        <v>29</v>
      </c>
      <c r="DW344" s="35">
        <v>30</v>
      </c>
      <c r="DX344" s="29"/>
    </row>
    <row r="345" spans="30:128" ht="22.5" customHeight="1" thickBot="1" x14ac:dyDescent="0.35">
      <c r="AD345"/>
      <c r="BL345"/>
      <c r="BM345"/>
      <c r="BN345"/>
      <c r="BO345"/>
      <c r="BP345"/>
      <c r="BQ345"/>
      <c r="BR345"/>
      <c r="BS345"/>
      <c r="BT345"/>
      <c r="BU345"/>
      <c r="CE345"/>
      <c r="CF345" s="42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4"/>
    </row>
    <row r="346" spans="30:128" ht="22.5" customHeight="1" thickTop="1" x14ac:dyDescent="0.35">
      <c r="AD346"/>
      <c r="BL346"/>
      <c r="BM346"/>
      <c r="BN346"/>
      <c r="BO346"/>
      <c r="BP346"/>
      <c r="BQ346"/>
      <c r="BR346"/>
      <c r="BS346"/>
      <c r="BT346"/>
      <c r="BU346"/>
      <c r="CE346"/>
      <c r="CF346" s="163">
        <f t="shared" ref="CF346" si="619">BX347</f>
        <v>0.53472222222222221</v>
      </c>
      <c r="CG346" s="164"/>
      <c r="CH346" s="22"/>
      <c r="CI346" s="22"/>
      <c r="CJ346" s="180">
        <f t="shared" ref="CJ346" si="620">BW348</f>
        <v>20</v>
      </c>
      <c r="CK346" s="180"/>
      <c r="CL346" s="182" t="str">
        <f t="shared" ref="CL346" si="621">CA347</f>
        <v>S1</v>
      </c>
      <c r="CM346" s="182"/>
      <c r="CN346" s="182"/>
      <c r="CO346" s="182"/>
      <c r="CP346" s="182"/>
      <c r="CQ346" s="182"/>
      <c r="CR346" s="23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4"/>
    </row>
    <row r="347" spans="30:128" ht="22.5" customHeight="1" x14ac:dyDescent="0.3">
      <c r="AD347"/>
      <c r="BL347"/>
      <c r="BM347"/>
      <c r="BN347"/>
      <c r="BO347"/>
      <c r="BP347"/>
      <c r="BQ347"/>
      <c r="BR347"/>
      <c r="BS347"/>
      <c r="BT347"/>
      <c r="BU347"/>
      <c r="BW347" t="str">
        <f t="shared" ref="BW347:CD348" si="622">E84</f>
        <v>kolo</v>
      </c>
      <c r="BX347">
        <f t="shared" si="622"/>
        <v>0.53472222222222221</v>
      </c>
      <c r="BY347">
        <f t="shared" si="622"/>
        <v>98</v>
      </c>
      <c r="BZ347" t="str">
        <f t="shared" si="622"/>
        <v>HŘIŠTĚ</v>
      </c>
      <c r="CA347" t="str">
        <f t="shared" si="622"/>
        <v>S1</v>
      </c>
      <c r="CB347" t="str">
        <f t="shared" si="622"/>
        <v>vítěz N1</v>
      </c>
      <c r="CC347" t="str">
        <f t="shared" si="622"/>
        <v>:</v>
      </c>
      <c r="CD347" t="str">
        <f t="shared" si="622"/>
        <v>vítěz N3</v>
      </c>
      <c r="CE347"/>
      <c r="CF347" s="25"/>
      <c r="CG347" s="183" t="str">
        <f t="shared" ref="CG347" si="623">BW347</f>
        <v>kolo</v>
      </c>
      <c r="CH347" s="183"/>
      <c r="CI347" s="183"/>
      <c r="CJ347" s="181"/>
      <c r="CK347" s="181"/>
      <c r="CL347" s="27"/>
      <c r="CM347" s="27"/>
      <c r="CN347" s="27"/>
      <c r="CO347" s="27"/>
      <c r="CP347" s="27"/>
      <c r="CQ347" s="27"/>
      <c r="CR347" s="27"/>
      <c r="CS347" s="27"/>
      <c r="CT347" s="27"/>
      <c r="CU347" s="27"/>
      <c r="CV347" s="27"/>
      <c r="CW347" s="27"/>
      <c r="CX347" s="27"/>
      <c r="CY347" s="27"/>
      <c r="CZ347" s="177">
        <f t="shared" ref="CZ347" si="624">BY347</f>
        <v>98</v>
      </c>
      <c r="DA347" s="177"/>
      <c r="DB347" s="179" t="s">
        <v>9</v>
      </c>
      <c r="DC347" s="179"/>
      <c r="DD347" s="179"/>
      <c r="DE347" s="27"/>
      <c r="DF347" s="27"/>
      <c r="DG347" s="27"/>
      <c r="DH347" s="27"/>
      <c r="DI347" s="27"/>
      <c r="DJ347" s="27"/>
      <c r="DK347" s="27"/>
      <c r="DL347" s="27"/>
      <c r="DM347" s="27"/>
      <c r="DN347" s="27"/>
      <c r="DO347" s="27"/>
      <c r="DP347" s="27"/>
      <c r="DQ347" s="27"/>
      <c r="DR347" s="28"/>
      <c r="DS347" s="176" t="s">
        <v>10</v>
      </c>
      <c r="DT347" s="176"/>
      <c r="DU347" s="176"/>
      <c r="DV347" s="178">
        <f t="shared" ref="DV347" si="625">IF(BZ348=0,"",BZ348)</f>
        <v>2</v>
      </c>
      <c r="DW347" s="178"/>
      <c r="DX347" s="29"/>
    </row>
    <row r="348" spans="30:128" ht="22.5" customHeight="1" x14ac:dyDescent="0.3">
      <c r="AD348"/>
      <c r="BL348"/>
      <c r="BM348"/>
      <c r="BN348"/>
      <c r="BO348"/>
      <c r="BP348"/>
      <c r="BQ348"/>
      <c r="BR348"/>
      <c r="BS348"/>
      <c r="BT348"/>
      <c r="BU348"/>
      <c r="BW348">
        <f t="shared" si="622"/>
        <v>20</v>
      </c>
      <c r="BX348">
        <f t="shared" si="622"/>
        <v>0</v>
      </c>
      <c r="BY348" t="str">
        <f t="shared" si="622"/>
        <v>zápas</v>
      </c>
      <c r="BZ348">
        <f t="shared" si="622"/>
        <v>2</v>
      </c>
      <c r="CA348">
        <f t="shared" si="622"/>
        <v>0</v>
      </c>
      <c r="CB348" t="str">
        <f t="shared" si="622"/>
        <v>Pečky</v>
      </c>
      <c r="CC348">
        <f t="shared" si="622"/>
        <v>0</v>
      </c>
      <c r="CD348" t="str">
        <f t="shared" si="622"/>
        <v>V.Osek "B"</v>
      </c>
      <c r="CE348"/>
      <c r="CF348" s="25"/>
      <c r="CG348" s="26"/>
      <c r="CH348" s="26"/>
      <c r="CI348" s="26"/>
      <c r="CJ348" s="26"/>
      <c r="CK348" s="27"/>
      <c r="CL348" s="27"/>
      <c r="CM348" s="27"/>
      <c r="CN348" s="27"/>
      <c r="CO348" s="27"/>
      <c r="CP348" s="27"/>
      <c r="CQ348" s="27"/>
      <c r="CR348" s="27"/>
      <c r="CS348" s="27"/>
      <c r="CT348" s="27"/>
      <c r="CU348" s="27"/>
      <c r="CV348" s="27"/>
      <c r="CW348" s="27"/>
      <c r="CX348" s="27"/>
      <c r="CY348" s="27"/>
      <c r="CZ348" s="177"/>
      <c r="DA348" s="177"/>
      <c r="DB348" s="179"/>
      <c r="DC348" s="179"/>
      <c r="DD348" s="179"/>
      <c r="DE348" s="27"/>
      <c r="DF348" s="27"/>
      <c r="DG348" s="27"/>
      <c r="DH348" s="27"/>
      <c r="DI348" s="27"/>
      <c r="DJ348" s="27"/>
      <c r="DK348" s="27"/>
      <c r="DL348" s="27"/>
      <c r="DM348" s="27"/>
      <c r="DN348" s="27"/>
      <c r="DO348" s="27"/>
      <c r="DP348" s="27"/>
      <c r="DQ348" s="27"/>
      <c r="DR348" s="28"/>
      <c r="DS348" s="176"/>
      <c r="DT348" s="176"/>
      <c r="DU348" s="176"/>
      <c r="DV348" s="178"/>
      <c r="DW348" s="178"/>
      <c r="DX348" s="29"/>
    </row>
    <row r="349" spans="30:128" ht="22.5" customHeight="1" x14ac:dyDescent="0.3">
      <c r="AD349"/>
      <c r="BL349"/>
      <c r="BM349"/>
      <c r="BN349"/>
      <c r="BO349"/>
      <c r="BP349"/>
      <c r="BQ349"/>
      <c r="BR349"/>
      <c r="BS349"/>
      <c r="BT349"/>
      <c r="BU349"/>
      <c r="CE349"/>
      <c r="CF349" s="25"/>
      <c r="CG349" s="30"/>
      <c r="CH349" s="30"/>
      <c r="CI349" s="30"/>
      <c r="CJ349" s="30"/>
      <c r="CK349" s="171" t="s">
        <v>99</v>
      </c>
      <c r="CL349" s="171"/>
      <c r="CM349" s="171" t="str">
        <f t="shared" ref="CM349" si="626">CB347</f>
        <v>vítěz N1</v>
      </c>
      <c r="CN349" s="171"/>
      <c r="CO349" s="171"/>
      <c r="CP349" s="171"/>
      <c r="CQ349" s="31"/>
      <c r="CR349" s="31"/>
      <c r="CS349" s="31"/>
      <c r="CT349" s="31"/>
      <c r="CU349" s="31"/>
      <c r="CV349" s="31"/>
      <c r="CW349" s="31"/>
      <c r="CX349" s="31"/>
      <c r="CY349" s="31"/>
      <c r="CZ349" s="31"/>
      <c r="DA349" s="31"/>
      <c r="DB349" s="30"/>
      <c r="DC349" s="30"/>
      <c r="DD349" s="30"/>
      <c r="DE349" s="30"/>
      <c r="DF349" s="30"/>
      <c r="DG349" s="171" t="s">
        <v>98</v>
      </c>
      <c r="DH349" s="171"/>
      <c r="DI349" s="171" t="str">
        <f t="shared" ref="DI349" si="627">CD347</f>
        <v>vítěz N3</v>
      </c>
      <c r="DJ349" s="171"/>
      <c r="DK349" s="171"/>
      <c r="DL349" s="171"/>
      <c r="DM349" s="31"/>
      <c r="DN349" s="31"/>
      <c r="DO349" s="31"/>
      <c r="DP349" s="31"/>
      <c r="DQ349" s="31"/>
      <c r="DR349" s="31"/>
      <c r="DS349" s="31"/>
      <c r="DT349" s="31"/>
      <c r="DU349" s="31"/>
      <c r="DV349" s="31"/>
      <c r="DW349" s="31"/>
      <c r="DX349" s="29"/>
    </row>
    <row r="350" spans="30:128" ht="22.5" customHeight="1" x14ac:dyDescent="0.3">
      <c r="AD350"/>
      <c r="BL350"/>
      <c r="BM350"/>
      <c r="BN350"/>
      <c r="BO350"/>
      <c r="BP350"/>
      <c r="BQ350"/>
      <c r="BR350"/>
      <c r="BS350"/>
      <c r="BT350"/>
      <c r="BU350"/>
      <c r="CE350"/>
      <c r="CF350" s="25"/>
      <c r="CG350" s="30"/>
      <c r="CH350" s="30"/>
      <c r="CI350" s="30"/>
      <c r="CJ350" s="30"/>
      <c r="CK350" s="30"/>
      <c r="CL350" s="30"/>
      <c r="CM350" s="30"/>
      <c r="CN350" s="30"/>
      <c r="CO350" s="30"/>
      <c r="CP350" s="30"/>
      <c r="CQ350" s="30"/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  <c r="DD350" s="30"/>
      <c r="DE350" s="30"/>
      <c r="DF350" s="30"/>
      <c r="DG350" s="30"/>
      <c r="DH350" s="30"/>
      <c r="DI350" s="30"/>
      <c r="DJ350" s="30"/>
      <c r="DK350" s="30"/>
      <c r="DL350" s="30"/>
      <c r="DM350" s="30"/>
      <c r="DN350" s="30"/>
      <c r="DO350" s="30"/>
      <c r="DP350" s="30"/>
      <c r="DQ350" s="30"/>
      <c r="DR350" s="32"/>
      <c r="DS350" s="32"/>
      <c r="DT350" s="32"/>
      <c r="DU350" s="32"/>
      <c r="DV350" s="32"/>
      <c r="DW350" s="32"/>
      <c r="DX350" s="29"/>
    </row>
    <row r="351" spans="30:128" ht="22.5" customHeight="1" x14ac:dyDescent="0.3">
      <c r="AD351"/>
      <c r="BL351"/>
      <c r="BM351"/>
      <c r="BN351"/>
      <c r="BO351"/>
      <c r="BP351"/>
      <c r="BQ351"/>
      <c r="BR351"/>
      <c r="BS351"/>
      <c r="BT351"/>
      <c r="BU351"/>
      <c r="CE351"/>
      <c r="CF351" s="25"/>
      <c r="CG351" s="33" t="s">
        <v>17</v>
      </c>
      <c r="CH351" s="34">
        <v>1</v>
      </c>
      <c r="CI351" s="172"/>
      <c r="CJ351" s="172"/>
      <c r="CK351" s="172"/>
      <c r="CL351" s="172"/>
      <c r="CM351" s="172"/>
      <c r="CN351" s="172"/>
      <c r="CO351" s="172"/>
      <c r="CP351" s="172"/>
      <c r="CQ351" s="172"/>
      <c r="CR351" s="173"/>
      <c r="CS351" s="35" t="s">
        <v>8</v>
      </c>
      <c r="CT351" s="35">
        <v>1</v>
      </c>
      <c r="CU351" s="35">
        <v>2</v>
      </c>
      <c r="CV351" s="35">
        <v>3</v>
      </c>
      <c r="CW351" s="35">
        <v>4</v>
      </c>
      <c r="CX351" s="35">
        <v>5</v>
      </c>
      <c r="CY351" s="35">
        <v>6</v>
      </c>
      <c r="CZ351" s="35">
        <v>7</v>
      </c>
      <c r="DA351" s="35">
        <v>8</v>
      </c>
      <c r="DB351" s="35">
        <v>9</v>
      </c>
      <c r="DC351" s="35">
        <v>10</v>
      </c>
      <c r="DD351" s="35">
        <v>11</v>
      </c>
      <c r="DE351" s="35">
        <v>12</v>
      </c>
      <c r="DF351" s="35">
        <v>13</v>
      </c>
      <c r="DG351" s="35">
        <v>14</v>
      </c>
      <c r="DH351" s="35">
        <v>15</v>
      </c>
      <c r="DI351" s="35">
        <v>16</v>
      </c>
      <c r="DJ351" s="35">
        <v>17</v>
      </c>
      <c r="DK351" s="35">
        <v>18</v>
      </c>
      <c r="DL351" s="35">
        <v>19</v>
      </c>
      <c r="DM351" s="35">
        <v>20</v>
      </c>
      <c r="DN351" s="35">
        <v>21</v>
      </c>
      <c r="DO351" s="35">
        <v>22</v>
      </c>
      <c r="DP351" s="35">
        <v>23</v>
      </c>
      <c r="DQ351" s="35">
        <v>24</v>
      </c>
      <c r="DR351" s="35">
        <v>25</v>
      </c>
      <c r="DS351" s="35">
        <v>26</v>
      </c>
      <c r="DT351" s="35">
        <v>27</v>
      </c>
      <c r="DU351" s="35">
        <v>28</v>
      </c>
      <c r="DV351" s="35">
        <v>29</v>
      </c>
      <c r="DW351" s="35">
        <v>30</v>
      </c>
      <c r="DX351" s="29"/>
    </row>
    <row r="352" spans="30:128" ht="22.5" customHeight="1" x14ac:dyDescent="0.3">
      <c r="AD352"/>
      <c r="BL352"/>
      <c r="BM352"/>
      <c r="BN352"/>
      <c r="BO352"/>
      <c r="BP352"/>
      <c r="BQ352"/>
      <c r="BR352"/>
      <c r="BS352"/>
      <c r="BT352"/>
      <c r="BU352"/>
      <c r="CE352"/>
      <c r="CF352" s="25"/>
      <c r="CG352" s="36"/>
      <c r="CH352" s="37"/>
      <c r="CI352" s="47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  <c r="DF352" s="38"/>
      <c r="DG352" s="38"/>
      <c r="DH352" s="38"/>
      <c r="DI352" s="38"/>
      <c r="DJ352" s="38"/>
      <c r="DK352" s="38"/>
      <c r="DL352" s="38"/>
      <c r="DM352" s="38"/>
      <c r="DN352" s="38"/>
      <c r="DO352" s="38"/>
      <c r="DP352" s="38"/>
      <c r="DQ352" s="38"/>
      <c r="DR352" s="39"/>
      <c r="DS352" s="39"/>
      <c r="DT352" s="39"/>
      <c r="DU352" s="39"/>
      <c r="DV352" s="39"/>
      <c r="DW352" s="39"/>
      <c r="DX352" s="29"/>
    </row>
    <row r="353" spans="30:128" ht="22.5" customHeight="1" x14ac:dyDescent="0.3">
      <c r="AD353"/>
      <c r="BL353"/>
      <c r="BM353"/>
      <c r="BN353"/>
      <c r="BO353"/>
      <c r="BP353"/>
      <c r="BQ353"/>
      <c r="BR353"/>
      <c r="BS353"/>
      <c r="BT353"/>
      <c r="BU353"/>
      <c r="CE353"/>
      <c r="CF353" s="25"/>
      <c r="CG353" s="40" t="s">
        <v>17</v>
      </c>
      <c r="CH353" s="41">
        <v>2</v>
      </c>
      <c r="CI353" s="174"/>
      <c r="CJ353" s="174"/>
      <c r="CK353" s="174"/>
      <c r="CL353" s="174"/>
      <c r="CM353" s="174"/>
      <c r="CN353" s="174"/>
      <c r="CO353" s="174"/>
      <c r="CP353" s="174"/>
      <c r="CQ353" s="174"/>
      <c r="CR353" s="175"/>
      <c r="CS353" s="35" t="s">
        <v>8</v>
      </c>
      <c r="CT353" s="35">
        <v>1</v>
      </c>
      <c r="CU353" s="35">
        <v>2</v>
      </c>
      <c r="CV353" s="35">
        <v>3</v>
      </c>
      <c r="CW353" s="35">
        <v>4</v>
      </c>
      <c r="CX353" s="35">
        <v>5</v>
      </c>
      <c r="CY353" s="35">
        <v>6</v>
      </c>
      <c r="CZ353" s="35">
        <v>7</v>
      </c>
      <c r="DA353" s="35">
        <v>8</v>
      </c>
      <c r="DB353" s="35">
        <v>9</v>
      </c>
      <c r="DC353" s="35">
        <v>10</v>
      </c>
      <c r="DD353" s="35">
        <v>11</v>
      </c>
      <c r="DE353" s="35">
        <v>12</v>
      </c>
      <c r="DF353" s="35">
        <v>13</v>
      </c>
      <c r="DG353" s="35">
        <v>14</v>
      </c>
      <c r="DH353" s="35">
        <v>15</v>
      </c>
      <c r="DI353" s="35">
        <v>16</v>
      </c>
      <c r="DJ353" s="35">
        <v>17</v>
      </c>
      <c r="DK353" s="35">
        <v>18</v>
      </c>
      <c r="DL353" s="35">
        <v>19</v>
      </c>
      <c r="DM353" s="35">
        <v>20</v>
      </c>
      <c r="DN353" s="35">
        <v>21</v>
      </c>
      <c r="DO353" s="35">
        <v>22</v>
      </c>
      <c r="DP353" s="35">
        <v>23</v>
      </c>
      <c r="DQ353" s="35">
        <v>24</v>
      </c>
      <c r="DR353" s="35">
        <v>25</v>
      </c>
      <c r="DS353" s="35">
        <v>26</v>
      </c>
      <c r="DT353" s="35">
        <v>27</v>
      </c>
      <c r="DU353" s="35">
        <v>28</v>
      </c>
      <c r="DV353" s="35">
        <v>29</v>
      </c>
      <c r="DW353" s="35">
        <v>30</v>
      </c>
      <c r="DX353" s="29"/>
    </row>
    <row r="354" spans="30:128" ht="22.5" customHeight="1" thickBot="1" x14ac:dyDescent="0.35">
      <c r="AD354"/>
      <c r="BL354"/>
      <c r="BM354"/>
      <c r="BN354"/>
      <c r="BO354"/>
      <c r="BP354"/>
      <c r="BQ354"/>
      <c r="BR354"/>
      <c r="BS354"/>
      <c r="BT354"/>
      <c r="BU354"/>
      <c r="CE354"/>
      <c r="CF354" s="42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4"/>
    </row>
    <row r="355" spans="30:128" ht="22.5" customHeight="1" thickTop="1" x14ac:dyDescent="0.35">
      <c r="AD355"/>
      <c r="BL355"/>
      <c r="BM355"/>
      <c r="BN355"/>
      <c r="BO355"/>
      <c r="BP355"/>
      <c r="BQ355"/>
      <c r="BR355"/>
      <c r="BS355"/>
      <c r="BT355"/>
      <c r="BU355"/>
      <c r="CE355"/>
      <c r="CF355" s="163">
        <f t="shared" ref="CF355" si="628">BX356</f>
        <v>0.53472222222222221</v>
      </c>
      <c r="CG355" s="164"/>
      <c r="CH355" s="22"/>
      <c r="CI355" s="22"/>
      <c r="CJ355" s="180">
        <f t="shared" ref="CJ355" si="629">BW357</f>
        <v>20</v>
      </c>
      <c r="CK355" s="180"/>
      <c r="CL355" s="182" t="str">
        <f t="shared" ref="CL355" si="630">CA356</f>
        <v>S2</v>
      </c>
      <c r="CM355" s="182"/>
      <c r="CN355" s="182"/>
      <c r="CO355" s="182"/>
      <c r="CP355" s="182"/>
      <c r="CQ355" s="182"/>
      <c r="CR355" s="23"/>
      <c r="CS355" s="22"/>
      <c r="CT355" s="22"/>
      <c r="CU355" s="22"/>
      <c r="CV355" s="22"/>
      <c r="CW355" s="22"/>
      <c r="CX355" s="22"/>
      <c r="CY355" s="22"/>
      <c r="CZ355" s="22"/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  <c r="DK355" s="22"/>
      <c r="DL355" s="22"/>
      <c r="DM355" s="22"/>
      <c r="DN355" s="22"/>
      <c r="DO355" s="22"/>
      <c r="DP355" s="22"/>
      <c r="DQ355" s="22"/>
      <c r="DR355" s="22"/>
      <c r="DS355" s="22"/>
      <c r="DT355" s="22"/>
      <c r="DU355" s="22"/>
      <c r="DV355" s="22"/>
      <c r="DW355" s="22"/>
      <c r="DX355" s="24"/>
    </row>
    <row r="356" spans="30:128" ht="22.5" customHeight="1" x14ac:dyDescent="0.3">
      <c r="AD356"/>
      <c r="BL356"/>
      <c r="BM356"/>
      <c r="BN356"/>
      <c r="BO356"/>
      <c r="BP356"/>
      <c r="BQ356"/>
      <c r="BR356"/>
      <c r="BS356"/>
      <c r="BT356"/>
      <c r="BU356"/>
      <c r="BW356" t="str">
        <f t="shared" ref="BW356:CD357" si="631">E86</f>
        <v>kolo</v>
      </c>
      <c r="BX356">
        <f t="shared" si="631"/>
        <v>0.53472222222222221</v>
      </c>
      <c r="BY356">
        <f t="shared" si="631"/>
        <v>99</v>
      </c>
      <c r="BZ356" t="str">
        <f t="shared" si="631"/>
        <v>HŘIŠTĚ</v>
      </c>
      <c r="CA356" t="str">
        <f t="shared" si="631"/>
        <v>S2</v>
      </c>
      <c r="CB356" t="str">
        <f t="shared" si="631"/>
        <v>vítěz N2</v>
      </c>
      <c r="CC356" t="str">
        <f t="shared" si="631"/>
        <v>:</v>
      </c>
      <c r="CD356" t="str">
        <f t="shared" si="631"/>
        <v>vítěz N4</v>
      </c>
      <c r="CE356"/>
      <c r="CF356" s="25"/>
      <c r="CG356" s="183" t="str">
        <f t="shared" ref="CG356" si="632">BW356</f>
        <v>kolo</v>
      </c>
      <c r="CH356" s="183"/>
      <c r="CI356" s="183"/>
      <c r="CJ356" s="181"/>
      <c r="CK356" s="181"/>
      <c r="CL356" s="27"/>
      <c r="CM356" s="27"/>
      <c r="CN356" s="27"/>
      <c r="CO356" s="27"/>
      <c r="CP356" s="27"/>
      <c r="CQ356" s="27"/>
      <c r="CR356" s="27"/>
      <c r="CS356" s="27"/>
      <c r="CT356" s="27"/>
      <c r="CU356" s="27"/>
      <c r="CV356" s="27"/>
      <c r="CW356" s="27"/>
      <c r="CX356" s="27"/>
      <c r="CY356" s="27"/>
      <c r="CZ356" s="177">
        <f t="shared" ref="CZ356" si="633">BY356</f>
        <v>99</v>
      </c>
      <c r="DA356" s="177"/>
      <c r="DB356" s="179" t="s">
        <v>9</v>
      </c>
      <c r="DC356" s="179"/>
      <c r="DD356" s="179"/>
      <c r="DE356" s="27"/>
      <c r="DF356" s="27"/>
      <c r="DG356" s="27"/>
      <c r="DH356" s="27"/>
      <c r="DI356" s="27"/>
      <c r="DJ356" s="27"/>
      <c r="DK356" s="27"/>
      <c r="DL356" s="27"/>
      <c r="DM356" s="27"/>
      <c r="DN356" s="27"/>
      <c r="DO356" s="27"/>
      <c r="DP356" s="27"/>
      <c r="DQ356" s="27"/>
      <c r="DR356" s="28"/>
      <c r="DS356" s="176" t="s">
        <v>10</v>
      </c>
      <c r="DT356" s="176"/>
      <c r="DU356" s="176"/>
      <c r="DV356" s="178">
        <f t="shared" ref="DV356" si="634">IF(BZ357=0,"",BZ357)</f>
        <v>1</v>
      </c>
      <c r="DW356" s="178"/>
      <c r="DX356" s="29"/>
    </row>
    <row r="357" spans="30:128" ht="22.5" customHeight="1" x14ac:dyDescent="0.3">
      <c r="AD357"/>
      <c r="BL357"/>
      <c r="BM357"/>
      <c r="BN357"/>
      <c r="BO357"/>
      <c r="BP357"/>
      <c r="BQ357"/>
      <c r="BR357"/>
      <c r="BS357"/>
      <c r="BT357"/>
      <c r="BU357"/>
      <c r="BW357">
        <f t="shared" si="631"/>
        <v>20</v>
      </c>
      <c r="BX357">
        <f t="shared" si="631"/>
        <v>0</v>
      </c>
      <c r="BY357" t="str">
        <f t="shared" si="631"/>
        <v>zápas</v>
      </c>
      <c r="BZ357">
        <f t="shared" si="631"/>
        <v>1</v>
      </c>
      <c r="CA357">
        <f t="shared" si="631"/>
        <v>0</v>
      </c>
      <c r="CB357" t="str">
        <f t="shared" si="631"/>
        <v>Masarykova "B"</v>
      </c>
      <c r="CC357">
        <f t="shared" si="631"/>
        <v>0</v>
      </c>
      <c r="CD357" t="str">
        <f t="shared" si="631"/>
        <v>Lipanská "B"</v>
      </c>
      <c r="CE357"/>
      <c r="CF357" s="25"/>
      <c r="CG357" s="26"/>
      <c r="CH357" s="26"/>
      <c r="CI357" s="26"/>
      <c r="CJ357" s="26"/>
      <c r="CK357" s="27"/>
      <c r="CL357" s="27"/>
      <c r="CM357" s="27"/>
      <c r="CN357" s="27"/>
      <c r="CO357" s="27"/>
      <c r="CP357" s="27"/>
      <c r="CQ357" s="27"/>
      <c r="CR357" s="27"/>
      <c r="CS357" s="27"/>
      <c r="CT357" s="27"/>
      <c r="CU357" s="27"/>
      <c r="CV357" s="27"/>
      <c r="CW357" s="27"/>
      <c r="CX357" s="27"/>
      <c r="CY357" s="27"/>
      <c r="CZ357" s="177"/>
      <c r="DA357" s="177"/>
      <c r="DB357" s="179"/>
      <c r="DC357" s="179"/>
      <c r="DD357" s="179"/>
      <c r="DE357" s="27"/>
      <c r="DF357" s="27"/>
      <c r="DG357" s="27"/>
      <c r="DH357" s="27"/>
      <c r="DI357" s="27"/>
      <c r="DJ357" s="27"/>
      <c r="DK357" s="27"/>
      <c r="DL357" s="27"/>
      <c r="DM357" s="27"/>
      <c r="DN357" s="27"/>
      <c r="DO357" s="27"/>
      <c r="DP357" s="27"/>
      <c r="DQ357" s="27"/>
      <c r="DR357" s="28"/>
      <c r="DS357" s="176"/>
      <c r="DT357" s="176"/>
      <c r="DU357" s="176"/>
      <c r="DV357" s="178"/>
      <c r="DW357" s="178"/>
      <c r="DX357" s="29"/>
    </row>
    <row r="358" spans="30:128" ht="22.5" customHeight="1" x14ac:dyDescent="0.3">
      <c r="AD358"/>
      <c r="BL358"/>
      <c r="BM358"/>
      <c r="BN358"/>
      <c r="BO358"/>
      <c r="BP358"/>
      <c r="BQ358"/>
      <c r="BR358"/>
      <c r="BS358"/>
      <c r="BT358"/>
      <c r="BU358"/>
      <c r="CE358"/>
      <c r="CF358" s="25"/>
      <c r="CG358" s="30"/>
      <c r="CH358" s="30"/>
      <c r="CI358" s="30"/>
      <c r="CJ358" s="30"/>
      <c r="CK358" s="171" t="s">
        <v>99</v>
      </c>
      <c r="CL358" s="171"/>
      <c r="CM358" s="171" t="str">
        <f t="shared" ref="CM358" si="635">CB356</f>
        <v>vítěz N2</v>
      </c>
      <c r="CN358" s="171"/>
      <c r="CO358" s="171"/>
      <c r="CP358" s="171"/>
      <c r="CQ358" s="31"/>
      <c r="CR358" s="31"/>
      <c r="CS358" s="31"/>
      <c r="CT358" s="31"/>
      <c r="CU358" s="31"/>
      <c r="CV358" s="31"/>
      <c r="CW358" s="31"/>
      <c r="CX358" s="31"/>
      <c r="CY358" s="31"/>
      <c r="CZ358" s="31"/>
      <c r="DA358" s="31"/>
      <c r="DB358" s="30"/>
      <c r="DC358" s="30"/>
      <c r="DD358" s="30"/>
      <c r="DE358" s="30"/>
      <c r="DF358" s="30"/>
      <c r="DG358" s="171" t="s">
        <v>98</v>
      </c>
      <c r="DH358" s="171"/>
      <c r="DI358" s="171" t="str">
        <f t="shared" ref="DI358" si="636">CD356</f>
        <v>vítěz N4</v>
      </c>
      <c r="DJ358" s="171"/>
      <c r="DK358" s="171"/>
      <c r="DL358" s="171"/>
      <c r="DM358" s="31"/>
      <c r="DN358" s="31"/>
      <c r="DO358" s="31"/>
      <c r="DP358" s="31"/>
      <c r="DQ358" s="31"/>
      <c r="DR358" s="31"/>
      <c r="DS358" s="31"/>
      <c r="DT358" s="31"/>
      <c r="DU358" s="31"/>
      <c r="DV358" s="31"/>
      <c r="DW358" s="31"/>
      <c r="DX358" s="29"/>
    </row>
    <row r="359" spans="30:128" ht="22.5" customHeight="1" x14ac:dyDescent="0.3">
      <c r="AD359"/>
      <c r="BL359"/>
      <c r="BM359"/>
      <c r="BN359"/>
      <c r="BO359"/>
      <c r="BP359"/>
      <c r="BQ359"/>
      <c r="BR359"/>
      <c r="BS359"/>
      <c r="BT359"/>
      <c r="BU359"/>
      <c r="CE359"/>
      <c r="CF359" s="25"/>
      <c r="CG359" s="30"/>
      <c r="CH359" s="30"/>
      <c r="CI359" s="30"/>
      <c r="CJ359" s="30"/>
      <c r="CK359" s="30"/>
      <c r="CL359" s="30"/>
      <c r="CM359" s="30"/>
      <c r="CN359" s="30"/>
      <c r="CO359" s="30"/>
      <c r="CP359" s="30"/>
      <c r="CQ359" s="30"/>
      <c r="CR359" s="30"/>
      <c r="CS359" s="30"/>
      <c r="CT359" s="30"/>
      <c r="CU359" s="30"/>
      <c r="CV359" s="30"/>
      <c r="CW359" s="30"/>
      <c r="CX359" s="30"/>
      <c r="CY359" s="30"/>
      <c r="CZ359" s="30"/>
      <c r="DA359" s="30"/>
      <c r="DB359" s="30"/>
      <c r="DC359" s="30"/>
      <c r="DD359" s="30"/>
      <c r="DE359" s="30"/>
      <c r="DF359" s="30"/>
      <c r="DG359" s="30"/>
      <c r="DH359" s="30"/>
      <c r="DI359" s="30"/>
      <c r="DJ359" s="30"/>
      <c r="DK359" s="30"/>
      <c r="DL359" s="30"/>
      <c r="DM359" s="30"/>
      <c r="DN359" s="30"/>
      <c r="DO359" s="30"/>
      <c r="DP359" s="30"/>
      <c r="DQ359" s="30"/>
      <c r="DR359" s="32"/>
      <c r="DS359" s="32"/>
      <c r="DT359" s="32"/>
      <c r="DU359" s="32"/>
      <c r="DV359" s="32"/>
      <c r="DW359" s="32"/>
      <c r="DX359" s="29"/>
    </row>
    <row r="360" spans="30:128" ht="22.5" customHeight="1" x14ac:dyDescent="0.3">
      <c r="AD360"/>
      <c r="BL360"/>
      <c r="BM360"/>
      <c r="BN360"/>
      <c r="BO360"/>
      <c r="BP360"/>
      <c r="BQ360"/>
      <c r="BR360"/>
      <c r="BS360"/>
      <c r="BT360"/>
      <c r="BU360"/>
      <c r="CE360"/>
      <c r="CF360" s="25"/>
      <c r="CG360" s="33" t="s">
        <v>17</v>
      </c>
      <c r="CH360" s="34">
        <v>1</v>
      </c>
      <c r="CI360" s="172"/>
      <c r="CJ360" s="172"/>
      <c r="CK360" s="172"/>
      <c r="CL360" s="172"/>
      <c r="CM360" s="172"/>
      <c r="CN360" s="172"/>
      <c r="CO360" s="172"/>
      <c r="CP360" s="172"/>
      <c r="CQ360" s="172"/>
      <c r="CR360" s="173"/>
      <c r="CS360" s="35" t="s">
        <v>8</v>
      </c>
      <c r="CT360" s="35">
        <v>1</v>
      </c>
      <c r="CU360" s="35">
        <v>2</v>
      </c>
      <c r="CV360" s="35">
        <v>3</v>
      </c>
      <c r="CW360" s="35">
        <v>4</v>
      </c>
      <c r="CX360" s="35">
        <v>5</v>
      </c>
      <c r="CY360" s="35">
        <v>6</v>
      </c>
      <c r="CZ360" s="35">
        <v>7</v>
      </c>
      <c r="DA360" s="35">
        <v>8</v>
      </c>
      <c r="DB360" s="35">
        <v>9</v>
      </c>
      <c r="DC360" s="35">
        <v>10</v>
      </c>
      <c r="DD360" s="35">
        <v>11</v>
      </c>
      <c r="DE360" s="35">
        <v>12</v>
      </c>
      <c r="DF360" s="35">
        <v>13</v>
      </c>
      <c r="DG360" s="35">
        <v>14</v>
      </c>
      <c r="DH360" s="35">
        <v>15</v>
      </c>
      <c r="DI360" s="35">
        <v>16</v>
      </c>
      <c r="DJ360" s="35">
        <v>17</v>
      </c>
      <c r="DK360" s="35">
        <v>18</v>
      </c>
      <c r="DL360" s="35">
        <v>19</v>
      </c>
      <c r="DM360" s="35">
        <v>20</v>
      </c>
      <c r="DN360" s="35">
        <v>21</v>
      </c>
      <c r="DO360" s="35">
        <v>22</v>
      </c>
      <c r="DP360" s="35">
        <v>23</v>
      </c>
      <c r="DQ360" s="35">
        <v>24</v>
      </c>
      <c r="DR360" s="35">
        <v>25</v>
      </c>
      <c r="DS360" s="35">
        <v>26</v>
      </c>
      <c r="DT360" s="35">
        <v>27</v>
      </c>
      <c r="DU360" s="35">
        <v>28</v>
      </c>
      <c r="DV360" s="35">
        <v>29</v>
      </c>
      <c r="DW360" s="35">
        <v>30</v>
      </c>
      <c r="DX360" s="29"/>
    </row>
    <row r="361" spans="30:128" ht="22.5" customHeight="1" x14ac:dyDescent="0.3">
      <c r="AD361"/>
      <c r="BL361"/>
      <c r="BM361"/>
      <c r="BN361"/>
      <c r="BO361"/>
      <c r="BP361"/>
      <c r="BQ361"/>
      <c r="BR361"/>
      <c r="BS361"/>
      <c r="BT361"/>
      <c r="BU361"/>
      <c r="CE361"/>
      <c r="CF361" s="25"/>
      <c r="CG361" s="36"/>
      <c r="CH361" s="37"/>
      <c r="CI361" s="47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/>
      <c r="DH361" s="38"/>
      <c r="DI361" s="38"/>
      <c r="DJ361" s="38"/>
      <c r="DK361" s="38"/>
      <c r="DL361" s="38"/>
      <c r="DM361" s="38"/>
      <c r="DN361" s="38"/>
      <c r="DO361" s="38"/>
      <c r="DP361" s="38"/>
      <c r="DQ361" s="38"/>
      <c r="DR361" s="39"/>
      <c r="DS361" s="39"/>
      <c r="DT361" s="39"/>
      <c r="DU361" s="39"/>
      <c r="DV361" s="39"/>
      <c r="DW361" s="39"/>
      <c r="DX361" s="29"/>
    </row>
    <row r="362" spans="30:128" ht="22.5" customHeight="1" x14ac:dyDescent="0.3">
      <c r="AD362"/>
      <c r="BL362"/>
      <c r="BM362"/>
      <c r="BN362"/>
      <c r="BO362"/>
      <c r="BP362"/>
      <c r="BQ362"/>
      <c r="BR362"/>
      <c r="BS362"/>
      <c r="BT362"/>
      <c r="BU362"/>
      <c r="CE362"/>
      <c r="CF362" s="25"/>
      <c r="CG362" s="40" t="s">
        <v>17</v>
      </c>
      <c r="CH362" s="41">
        <v>2</v>
      </c>
      <c r="CI362" s="174"/>
      <c r="CJ362" s="174"/>
      <c r="CK362" s="174"/>
      <c r="CL362" s="174"/>
      <c r="CM362" s="174"/>
      <c r="CN362" s="174"/>
      <c r="CO362" s="174"/>
      <c r="CP362" s="174"/>
      <c r="CQ362" s="174"/>
      <c r="CR362" s="175"/>
      <c r="CS362" s="35" t="s">
        <v>8</v>
      </c>
      <c r="CT362" s="35">
        <v>1</v>
      </c>
      <c r="CU362" s="35">
        <v>2</v>
      </c>
      <c r="CV362" s="35">
        <v>3</v>
      </c>
      <c r="CW362" s="35">
        <v>4</v>
      </c>
      <c r="CX362" s="35">
        <v>5</v>
      </c>
      <c r="CY362" s="35">
        <v>6</v>
      </c>
      <c r="CZ362" s="35">
        <v>7</v>
      </c>
      <c r="DA362" s="35">
        <v>8</v>
      </c>
      <c r="DB362" s="35">
        <v>9</v>
      </c>
      <c r="DC362" s="35">
        <v>10</v>
      </c>
      <c r="DD362" s="35">
        <v>11</v>
      </c>
      <c r="DE362" s="35">
        <v>12</v>
      </c>
      <c r="DF362" s="35">
        <v>13</v>
      </c>
      <c r="DG362" s="35">
        <v>14</v>
      </c>
      <c r="DH362" s="35">
        <v>15</v>
      </c>
      <c r="DI362" s="35">
        <v>16</v>
      </c>
      <c r="DJ362" s="35">
        <v>17</v>
      </c>
      <c r="DK362" s="35">
        <v>18</v>
      </c>
      <c r="DL362" s="35">
        <v>19</v>
      </c>
      <c r="DM362" s="35">
        <v>20</v>
      </c>
      <c r="DN362" s="35">
        <v>21</v>
      </c>
      <c r="DO362" s="35">
        <v>22</v>
      </c>
      <c r="DP362" s="35">
        <v>23</v>
      </c>
      <c r="DQ362" s="35">
        <v>24</v>
      </c>
      <c r="DR362" s="35">
        <v>25</v>
      </c>
      <c r="DS362" s="35">
        <v>26</v>
      </c>
      <c r="DT362" s="35">
        <v>27</v>
      </c>
      <c r="DU362" s="35">
        <v>28</v>
      </c>
      <c r="DV362" s="35">
        <v>29</v>
      </c>
      <c r="DW362" s="35">
        <v>30</v>
      </c>
      <c r="DX362" s="29"/>
    </row>
    <row r="363" spans="30:128" ht="22.5" customHeight="1" thickBot="1" x14ac:dyDescent="0.35">
      <c r="AD363"/>
      <c r="BL363"/>
      <c r="BM363"/>
      <c r="BN363"/>
      <c r="BO363"/>
      <c r="BP363"/>
      <c r="BQ363"/>
      <c r="BR363"/>
      <c r="BS363"/>
      <c r="BT363"/>
      <c r="BU363"/>
      <c r="CE363"/>
      <c r="CF363" s="42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4"/>
    </row>
    <row r="364" spans="30:128" ht="22.5" customHeight="1" thickTop="1" thickBot="1" x14ac:dyDescent="0.35">
      <c r="AD364"/>
      <c r="BL364"/>
      <c r="BM364"/>
      <c r="BN364"/>
      <c r="BO364"/>
      <c r="BP364"/>
      <c r="BQ364"/>
      <c r="BR364"/>
      <c r="BS364"/>
      <c r="BT364"/>
      <c r="BU364"/>
      <c r="CE364"/>
    </row>
    <row r="365" spans="30:128" ht="22.5" customHeight="1" thickTop="1" x14ac:dyDescent="0.35">
      <c r="AD365"/>
      <c r="BL365"/>
      <c r="BM365"/>
      <c r="BN365"/>
      <c r="BO365"/>
      <c r="BP365"/>
      <c r="BQ365"/>
      <c r="BR365"/>
      <c r="BS365"/>
      <c r="BT365"/>
      <c r="BU365"/>
      <c r="CE365"/>
      <c r="CF365" s="163">
        <f t="shared" ref="CF365" si="637">BX366</f>
        <v>0.54513888888888895</v>
      </c>
      <c r="CG365" s="164"/>
      <c r="CH365" s="22"/>
      <c r="CI365" s="22"/>
      <c r="CJ365" s="180">
        <f t="shared" ref="CJ365" si="638">BW367</f>
        <v>21</v>
      </c>
      <c r="CK365" s="180"/>
      <c r="CL365" s="182" t="str">
        <f t="shared" ref="CL365" si="639">CA366</f>
        <v>F7</v>
      </c>
      <c r="CM365" s="182"/>
      <c r="CN365" s="182"/>
      <c r="CO365" s="182"/>
      <c r="CP365" s="182"/>
      <c r="CQ365" s="182"/>
      <c r="CR365" s="23"/>
      <c r="CS365" s="22"/>
      <c r="CT365" s="22"/>
      <c r="CU365" s="22"/>
      <c r="CV365" s="22"/>
      <c r="CW365" s="22"/>
      <c r="CX365" s="22"/>
      <c r="CY365" s="22"/>
      <c r="CZ365" s="22"/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  <c r="DK365" s="22"/>
      <c r="DL365" s="22"/>
      <c r="DM365" s="22"/>
      <c r="DN365" s="22"/>
      <c r="DO365" s="22"/>
      <c r="DP365" s="22"/>
      <c r="DQ365" s="22"/>
      <c r="DR365" s="22"/>
      <c r="DS365" s="22"/>
      <c r="DT365" s="22"/>
      <c r="DU365" s="22"/>
      <c r="DV365" s="22"/>
      <c r="DW365" s="22"/>
      <c r="DX365" s="24"/>
    </row>
    <row r="366" spans="30:128" ht="22.5" customHeight="1" x14ac:dyDescent="0.3">
      <c r="AD366"/>
      <c r="BL366"/>
      <c r="BM366"/>
      <c r="BN366"/>
      <c r="BO366"/>
      <c r="BP366"/>
      <c r="BQ366"/>
      <c r="BR366"/>
      <c r="BS366"/>
      <c r="BT366"/>
      <c r="BU366"/>
      <c r="BW366" t="str">
        <f t="shared" ref="BW366:CD367" si="640">E88</f>
        <v>kolo</v>
      </c>
      <c r="BX366">
        <f t="shared" si="640"/>
        <v>0.54513888888888895</v>
      </c>
      <c r="BY366">
        <f t="shared" si="640"/>
        <v>100</v>
      </c>
      <c r="BZ366" t="str">
        <f t="shared" si="640"/>
        <v>HŘIŠTĚ</v>
      </c>
      <c r="CA366" t="str">
        <f t="shared" si="640"/>
        <v>F7</v>
      </c>
      <c r="CB366" t="str">
        <f t="shared" si="640"/>
        <v>poražený U1</v>
      </c>
      <c r="CC366" t="str">
        <f t="shared" si="640"/>
        <v>:</v>
      </c>
      <c r="CD366" t="str">
        <f t="shared" si="640"/>
        <v>poražený U2</v>
      </c>
      <c r="CE366"/>
      <c r="CF366" s="25"/>
      <c r="CG366" s="183" t="str">
        <f t="shared" ref="CG366" si="641">BW366</f>
        <v>kolo</v>
      </c>
      <c r="CH366" s="183"/>
      <c r="CI366" s="183"/>
      <c r="CJ366" s="181"/>
      <c r="CK366" s="181"/>
      <c r="CL366" s="27"/>
      <c r="CM366" s="27"/>
      <c r="CN366" s="27"/>
      <c r="CO366" s="27"/>
      <c r="CP366" s="27"/>
      <c r="CQ366" s="27"/>
      <c r="CR366" s="27"/>
      <c r="CS366" s="27"/>
      <c r="CT366" s="27"/>
      <c r="CU366" s="27"/>
      <c r="CV366" s="27"/>
      <c r="CW366" s="27"/>
      <c r="CX366" s="27"/>
      <c r="CY366" s="27"/>
      <c r="CZ366" s="177">
        <f t="shared" ref="CZ366" si="642">BY366</f>
        <v>100</v>
      </c>
      <c r="DA366" s="177"/>
      <c r="DB366" s="179" t="s">
        <v>9</v>
      </c>
      <c r="DC366" s="179"/>
      <c r="DD366" s="179"/>
      <c r="DE366" s="27"/>
      <c r="DF366" s="27"/>
      <c r="DG366" s="27"/>
      <c r="DH366" s="27"/>
      <c r="DI366" s="27"/>
      <c r="DJ366" s="27"/>
      <c r="DK366" s="27"/>
      <c r="DL366" s="27"/>
      <c r="DM366" s="27"/>
      <c r="DN366" s="27"/>
      <c r="DO366" s="27"/>
      <c r="DP366" s="27"/>
      <c r="DQ366" s="27"/>
      <c r="DR366" s="28"/>
      <c r="DS366" s="176" t="s">
        <v>10</v>
      </c>
      <c r="DT366" s="176"/>
      <c r="DU366" s="176"/>
      <c r="DV366" s="178">
        <f t="shared" ref="DV366" si="643">IF(BZ367=0,"",BZ367)</f>
        <v>4</v>
      </c>
      <c r="DW366" s="178"/>
      <c r="DX366" s="29"/>
    </row>
    <row r="367" spans="30:128" ht="22.5" customHeight="1" x14ac:dyDescent="0.3">
      <c r="AD367"/>
      <c r="BL367"/>
      <c r="BM367"/>
      <c r="BN367"/>
      <c r="BO367"/>
      <c r="BP367"/>
      <c r="BQ367"/>
      <c r="BR367"/>
      <c r="BS367"/>
      <c r="BT367"/>
      <c r="BU367"/>
      <c r="BW367">
        <f t="shared" si="640"/>
        <v>21</v>
      </c>
      <c r="BX367">
        <f t="shared" si="640"/>
        <v>0</v>
      </c>
      <c r="BY367" t="str">
        <f t="shared" si="640"/>
        <v>zápas</v>
      </c>
      <c r="BZ367">
        <f t="shared" si="640"/>
        <v>4</v>
      </c>
      <c r="CA367">
        <f t="shared" si="640"/>
        <v>0</v>
      </c>
      <c r="CB367" t="str">
        <f t="shared" si="640"/>
        <v>Prokopa Velikého "B"</v>
      </c>
      <c r="CC367">
        <f t="shared" si="640"/>
        <v>0</v>
      </c>
      <c r="CD367" t="str">
        <f t="shared" si="640"/>
        <v>Lipanská "A"</v>
      </c>
      <c r="CE367"/>
      <c r="CF367" s="25"/>
      <c r="CG367" s="26"/>
      <c r="CH367" s="26"/>
      <c r="CI367" s="26"/>
      <c r="CJ367" s="26"/>
      <c r="CK367" s="27"/>
      <c r="CL367" s="27"/>
      <c r="CM367" s="27"/>
      <c r="CN367" s="27"/>
      <c r="CO367" s="27"/>
      <c r="CP367" s="27"/>
      <c r="CQ367" s="27"/>
      <c r="CR367" s="27"/>
      <c r="CS367" s="27"/>
      <c r="CT367" s="27"/>
      <c r="CU367" s="27"/>
      <c r="CV367" s="27"/>
      <c r="CW367" s="27"/>
      <c r="CX367" s="27"/>
      <c r="CY367" s="27"/>
      <c r="CZ367" s="177"/>
      <c r="DA367" s="177"/>
      <c r="DB367" s="179"/>
      <c r="DC367" s="179"/>
      <c r="DD367" s="179"/>
      <c r="DE367" s="27"/>
      <c r="DF367" s="27"/>
      <c r="DG367" s="27"/>
      <c r="DH367" s="27"/>
      <c r="DI367" s="27"/>
      <c r="DJ367" s="27"/>
      <c r="DK367" s="27"/>
      <c r="DL367" s="27"/>
      <c r="DM367" s="27"/>
      <c r="DN367" s="27"/>
      <c r="DO367" s="27"/>
      <c r="DP367" s="27"/>
      <c r="DQ367" s="27"/>
      <c r="DR367" s="28"/>
      <c r="DS367" s="176"/>
      <c r="DT367" s="176"/>
      <c r="DU367" s="176"/>
      <c r="DV367" s="178"/>
      <c r="DW367" s="178"/>
      <c r="DX367" s="29"/>
    </row>
    <row r="368" spans="30:128" ht="22.5" customHeight="1" x14ac:dyDescent="0.3">
      <c r="AD368"/>
      <c r="BL368"/>
      <c r="BM368"/>
      <c r="BN368"/>
      <c r="BO368"/>
      <c r="BP368"/>
      <c r="BQ368"/>
      <c r="BR368"/>
      <c r="BS368"/>
      <c r="BT368"/>
      <c r="BU368"/>
      <c r="CE368"/>
      <c r="CF368" s="25"/>
      <c r="CG368" s="30"/>
      <c r="CH368" s="30"/>
      <c r="CI368" s="30"/>
      <c r="CJ368" s="30"/>
      <c r="CK368" s="171" t="s">
        <v>99</v>
      </c>
      <c r="CL368" s="171"/>
      <c r="CM368" s="171" t="str">
        <f t="shared" ref="CM368" si="644">CB366</f>
        <v>poražený U1</v>
      </c>
      <c r="CN368" s="171"/>
      <c r="CO368" s="171"/>
      <c r="CP368" s="171"/>
      <c r="CQ368" s="31"/>
      <c r="CR368" s="31"/>
      <c r="CS368" s="31"/>
      <c r="CT368" s="31"/>
      <c r="CU368" s="31"/>
      <c r="CV368" s="31"/>
      <c r="CW368" s="31"/>
      <c r="CX368" s="31"/>
      <c r="CY368" s="31"/>
      <c r="CZ368" s="31"/>
      <c r="DA368" s="31"/>
      <c r="DB368" s="30"/>
      <c r="DC368" s="30"/>
      <c r="DD368" s="30"/>
      <c r="DE368" s="30"/>
      <c r="DF368" s="30"/>
      <c r="DG368" s="171" t="s">
        <v>98</v>
      </c>
      <c r="DH368" s="171"/>
      <c r="DI368" s="171" t="str">
        <f t="shared" ref="DI368" si="645">CD366</f>
        <v>poražený U2</v>
      </c>
      <c r="DJ368" s="171"/>
      <c r="DK368" s="171"/>
      <c r="DL368" s="171"/>
      <c r="DM368" s="31"/>
      <c r="DN368" s="31"/>
      <c r="DO368" s="31"/>
      <c r="DP368" s="31"/>
      <c r="DQ368" s="31"/>
      <c r="DR368" s="31"/>
      <c r="DS368" s="31"/>
      <c r="DT368" s="31"/>
      <c r="DU368" s="31"/>
      <c r="DV368" s="31"/>
      <c r="DW368" s="31"/>
      <c r="DX368" s="29"/>
    </row>
    <row r="369" spans="30:128" ht="22.5" customHeight="1" x14ac:dyDescent="0.3">
      <c r="AD369"/>
      <c r="BL369"/>
      <c r="BM369"/>
      <c r="BN369"/>
      <c r="BO369"/>
      <c r="BP369"/>
      <c r="BQ369"/>
      <c r="BR369"/>
      <c r="BS369"/>
      <c r="BT369"/>
      <c r="BU369"/>
      <c r="CE369"/>
      <c r="CF369" s="25"/>
      <c r="CG369" s="30"/>
      <c r="CH369" s="30"/>
      <c r="CI369" s="30"/>
      <c r="CJ369" s="30"/>
      <c r="CK369" s="30"/>
      <c r="CL369" s="30"/>
      <c r="CM369" s="30"/>
      <c r="CN369" s="30"/>
      <c r="CO369" s="30"/>
      <c r="CP369" s="30"/>
      <c r="CQ369" s="30"/>
      <c r="CR369" s="30"/>
      <c r="CS369" s="30"/>
      <c r="CT369" s="30"/>
      <c r="CU369" s="30"/>
      <c r="CV369" s="30"/>
      <c r="CW369" s="30"/>
      <c r="CX369" s="30"/>
      <c r="CY369" s="30"/>
      <c r="CZ369" s="30"/>
      <c r="DA369" s="30"/>
      <c r="DB369" s="30"/>
      <c r="DC369" s="30"/>
      <c r="DD369" s="30"/>
      <c r="DE369" s="30"/>
      <c r="DF369" s="30"/>
      <c r="DG369" s="30"/>
      <c r="DH369" s="30"/>
      <c r="DI369" s="30"/>
      <c r="DJ369" s="30"/>
      <c r="DK369" s="30"/>
      <c r="DL369" s="30"/>
      <c r="DM369" s="30"/>
      <c r="DN369" s="30"/>
      <c r="DO369" s="30"/>
      <c r="DP369" s="30"/>
      <c r="DQ369" s="30"/>
      <c r="DR369" s="32"/>
      <c r="DS369" s="32"/>
      <c r="DT369" s="32"/>
      <c r="DU369" s="32"/>
      <c r="DV369" s="32"/>
      <c r="DW369" s="32"/>
      <c r="DX369" s="29"/>
    </row>
    <row r="370" spans="30:128" ht="22.5" customHeight="1" x14ac:dyDescent="0.3">
      <c r="AD370"/>
      <c r="BL370"/>
      <c r="BM370"/>
      <c r="BN370"/>
      <c r="BO370"/>
      <c r="BP370"/>
      <c r="BQ370"/>
      <c r="BR370"/>
      <c r="BS370"/>
      <c r="BT370"/>
      <c r="BU370"/>
      <c r="CE370"/>
      <c r="CF370" s="25"/>
      <c r="CG370" s="33" t="s">
        <v>17</v>
      </c>
      <c r="CH370" s="34">
        <v>1</v>
      </c>
      <c r="CI370" s="172"/>
      <c r="CJ370" s="172"/>
      <c r="CK370" s="172"/>
      <c r="CL370" s="172"/>
      <c r="CM370" s="172"/>
      <c r="CN370" s="172"/>
      <c r="CO370" s="172"/>
      <c r="CP370" s="172"/>
      <c r="CQ370" s="172"/>
      <c r="CR370" s="173"/>
      <c r="CS370" s="35" t="s">
        <v>8</v>
      </c>
      <c r="CT370" s="35">
        <v>1</v>
      </c>
      <c r="CU370" s="35">
        <v>2</v>
      </c>
      <c r="CV370" s="35">
        <v>3</v>
      </c>
      <c r="CW370" s="35">
        <v>4</v>
      </c>
      <c r="CX370" s="35">
        <v>5</v>
      </c>
      <c r="CY370" s="35">
        <v>6</v>
      </c>
      <c r="CZ370" s="35">
        <v>7</v>
      </c>
      <c r="DA370" s="35">
        <v>8</v>
      </c>
      <c r="DB370" s="35">
        <v>9</v>
      </c>
      <c r="DC370" s="35">
        <v>10</v>
      </c>
      <c r="DD370" s="35">
        <v>11</v>
      </c>
      <c r="DE370" s="35">
        <v>12</v>
      </c>
      <c r="DF370" s="35">
        <v>13</v>
      </c>
      <c r="DG370" s="35">
        <v>14</v>
      </c>
      <c r="DH370" s="35">
        <v>15</v>
      </c>
      <c r="DI370" s="35">
        <v>16</v>
      </c>
      <c r="DJ370" s="35">
        <v>17</v>
      </c>
      <c r="DK370" s="35">
        <v>18</v>
      </c>
      <c r="DL370" s="35">
        <v>19</v>
      </c>
      <c r="DM370" s="35">
        <v>20</v>
      </c>
      <c r="DN370" s="35">
        <v>21</v>
      </c>
      <c r="DO370" s="35">
        <v>22</v>
      </c>
      <c r="DP370" s="35">
        <v>23</v>
      </c>
      <c r="DQ370" s="35">
        <v>24</v>
      </c>
      <c r="DR370" s="35">
        <v>25</v>
      </c>
      <c r="DS370" s="35">
        <v>26</v>
      </c>
      <c r="DT370" s="35">
        <v>27</v>
      </c>
      <c r="DU370" s="35">
        <v>28</v>
      </c>
      <c r="DV370" s="35">
        <v>29</v>
      </c>
      <c r="DW370" s="35">
        <v>30</v>
      </c>
      <c r="DX370" s="29"/>
    </row>
    <row r="371" spans="30:128" ht="22.5" customHeight="1" x14ac:dyDescent="0.3">
      <c r="AD371"/>
      <c r="BL371"/>
      <c r="BM371"/>
      <c r="BN371"/>
      <c r="BO371"/>
      <c r="BP371"/>
      <c r="BQ371"/>
      <c r="BR371"/>
      <c r="BS371"/>
      <c r="BT371"/>
      <c r="BU371"/>
      <c r="CE371"/>
      <c r="CF371" s="25"/>
      <c r="CG371" s="36"/>
      <c r="CH371" s="37"/>
      <c r="CI371" s="47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  <c r="DJ371" s="38"/>
      <c r="DK371" s="38"/>
      <c r="DL371" s="38"/>
      <c r="DM371" s="38"/>
      <c r="DN371" s="38"/>
      <c r="DO371" s="38"/>
      <c r="DP371" s="38"/>
      <c r="DQ371" s="38"/>
      <c r="DR371" s="39"/>
      <c r="DS371" s="39"/>
      <c r="DT371" s="39"/>
      <c r="DU371" s="39"/>
      <c r="DV371" s="39"/>
      <c r="DW371" s="39"/>
      <c r="DX371" s="29"/>
    </row>
    <row r="372" spans="30:128" ht="22.5" customHeight="1" x14ac:dyDescent="0.3">
      <c r="AD372"/>
      <c r="BL372"/>
      <c r="BM372"/>
      <c r="BN372"/>
      <c r="BO372"/>
      <c r="BP372"/>
      <c r="BQ372"/>
      <c r="BR372"/>
      <c r="BS372"/>
      <c r="BT372"/>
      <c r="BU372"/>
      <c r="CE372"/>
      <c r="CF372" s="25"/>
      <c r="CG372" s="40" t="s">
        <v>17</v>
      </c>
      <c r="CH372" s="41">
        <v>2</v>
      </c>
      <c r="CI372" s="174"/>
      <c r="CJ372" s="174"/>
      <c r="CK372" s="174"/>
      <c r="CL372" s="174"/>
      <c r="CM372" s="174"/>
      <c r="CN372" s="174"/>
      <c r="CO372" s="174"/>
      <c r="CP372" s="174"/>
      <c r="CQ372" s="174"/>
      <c r="CR372" s="175"/>
      <c r="CS372" s="35" t="s">
        <v>8</v>
      </c>
      <c r="CT372" s="35">
        <v>1</v>
      </c>
      <c r="CU372" s="35">
        <v>2</v>
      </c>
      <c r="CV372" s="35">
        <v>3</v>
      </c>
      <c r="CW372" s="35">
        <v>4</v>
      </c>
      <c r="CX372" s="35">
        <v>5</v>
      </c>
      <c r="CY372" s="35">
        <v>6</v>
      </c>
      <c r="CZ372" s="35">
        <v>7</v>
      </c>
      <c r="DA372" s="35">
        <v>8</v>
      </c>
      <c r="DB372" s="35">
        <v>9</v>
      </c>
      <c r="DC372" s="35">
        <v>10</v>
      </c>
      <c r="DD372" s="35">
        <v>11</v>
      </c>
      <c r="DE372" s="35">
        <v>12</v>
      </c>
      <c r="DF372" s="35">
        <v>13</v>
      </c>
      <c r="DG372" s="35">
        <v>14</v>
      </c>
      <c r="DH372" s="35">
        <v>15</v>
      </c>
      <c r="DI372" s="35">
        <v>16</v>
      </c>
      <c r="DJ372" s="35">
        <v>17</v>
      </c>
      <c r="DK372" s="35">
        <v>18</v>
      </c>
      <c r="DL372" s="35">
        <v>19</v>
      </c>
      <c r="DM372" s="35">
        <v>20</v>
      </c>
      <c r="DN372" s="35">
        <v>21</v>
      </c>
      <c r="DO372" s="35">
        <v>22</v>
      </c>
      <c r="DP372" s="35">
        <v>23</v>
      </c>
      <c r="DQ372" s="35">
        <v>24</v>
      </c>
      <c r="DR372" s="35">
        <v>25</v>
      </c>
      <c r="DS372" s="35">
        <v>26</v>
      </c>
      <c r="DT372" s="35">
        <v>27</v>
      </c>
      <c r="DU372" s="35">
        <v>28</v>
      </c>
      <c r="DV372" s="35">
        <v>29</v>
      </c>
      <c r="DW372" s="35">
        <v>30</v>
      </c>
      <c r="DX372" s="29"/>
    </row>
    <row r="373" spans="30:128" ht="22.5" customHeight="1" thickBot="1" x14ac:dyDescent="0.35">
      <c r="AD373"/>
      <c r="BL373"/>
      <c r="BM373"/>
      <c r="BN373"/>
      <c r="BO373"/>
      <c r="BP373"/>
      <c r="BQ373"/>
      <c r="BR373"/>
      <c r="BS373"/>
      <c r="BT373"/>
      <c r="BU373"/>
      <c r="CE373"/>
      <c r="CF373" s="42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4"/>
    </row>
    <row r="374" spans="30:128" ht="22.5" customHeight="1" thickTop="1" x14ac:dyDescent="0.35">
      <c r="AD374"/>
      <c r="BL374"/>
      <c r="BM374"/>
      <c r="BN374"/>
      <c r="BO374"/>
      <c r="BP374"/>
      <c r="BQ374"/>
      <c r="BR374"/>
      <c r="BS374"/>
      <c r="BT374"/>
      <c r="BU374"/>
      <c r="CE374"/>
      <c r="CF374" s="163">
        <f t="shared" ref="CF374" si="646">BX375</f>
        <v>0.54513888888888895</v>
      </c>
      <c r="CG374" s="164"/>
      <c r="CH374" s="22"/>
      <c r="CI374" s="22"/>
      <c r="CJ374" s="180">
        <f t="shared" ref="CJ374" si="647">BW376</f>
        <v>21</v>
      </c>
      <c r="CK374" s="180"/>
      <c r="CL374" s="182" t="str">
        <f t="shared" ref="CL374" si="648">CA375</f>
        <v>F5</v>
      </c>
      <c r="CM374" s="182"/>
      <c r="CN374" s="182"/>
      <c r="CO374" s="182"/>
      <c r="CP374" s="182"/>
      <c r="CQ374" s="182"/>
      <c r="CR374" s="23"/>
      <c r="CS374" s="22"/>
      <c r="CT374" s="22"/>
      <c r="CU374" s="22"/>
      <c r="CV374" s="22"/>
      <c r="CW374" s="22"/>
      <c r="CX374" s="22"/>
      <c r="CY374" s="22"/>
      <c r="CZ374" s="22"/>
      <c r="DA374" s="22"/>
      <c r="DB374" s="22"/>
      <c r="DC374" s="22"/>
      <c r="DD374" s="22"/>
      <c r="DE374" s="22"/>
      <c r="DF374" s="22"/>
      <c r="DG374" s="22"/>
      <c r="DH374" s="22"/>
      <c r="DI374" s="22"/>
      <c r="DJ374" s="22"/>
      <c r="DK374" s="22"/>
      <c r="DL374" s="22"/>
      <c r="DM374" s="22"/>
      <c r="DN374" s="22"/>
      <c r="DO374" s="22"/>
      <c r="DP374" s="22"/>
      <c r="DQ374" s="22"/>
      <c r="DR374" s="22"/>
      <c r="DS374" s="22"/>
      <c r="DT374" s="22"/>
      <c r="DU374" s="22"/>
      <c r="DV374" s="22"/>
      <c r="DW374" s="22"/>
      <c r="DX374" s="24"/>
    </row>
    <row r="375" spans="30:128" ht="22.5" customHeight="1" x14ac:dyDescent="0.3">
      <c r="AD375"/>
      <c r="BL375"/>
      <c r="BM375"/>
      <c r="BN375"/>
      <c r="BO375"/>
      <c r="BP375"/>
      <c r="BQ375"/>
      <c r="BR375"/>
      <c r="BS375"/>
      <c r="BT375"/>
      <c r="BU375"/>
      <c r="BW375" t="str">
        <f t="shared" ref="BW375:CD376" si="649">E90</f>
        <v>kolo</v>
      </c>
      <c r="BX375">
        <f t="shared" si="649"/>
        <v>0.54513888888888895</v>
      </c>
      <c r="BY375">
        <f t="shared" si="649"/>
        <v>101</v>
      </c>
      <c r="BZ375" t="str">
        <f t="shared" si="649"/>
        <v>HŘIŠTĚ</v>
      </c>
      <c r="CA375" t="str">
        <f t="shared" si="649"/>
        <v>F5</v>
      </c>
      <c r="CB375" t="str">
        <f t="shared" si="649"/>
        <v>vítěz U1</v>
      </c>
      <c r="CC375" t="str">
        <f t="shared" si="649"/>
        <v>:</v>
      </c>
      <c r="CD375" t="str">
        <f t="shared" si="649"/>
        <v>vítěz U2</v>
      </c>
      <c r="CE375"/>
      <c r="CF375" s="25"/>
      <c r="CG375" s="183" t="str">
        <f t="shared" ref="CG375" si="650">BW375</f>
        <v>kolo</v>
      </c>
      <c r="CH375" s="183"/>
      <c r="CI375" s="183"/>
      <c r="CJ375" s="181"/>
      <c r="CK375" s="181"/>
      <c r="CL375" s="27"/>
      <c r="CM375" s="27"/>
      <c r="CN375" s="27"/>
      <c r="CO375" s="27"/>
      <c r="CP375" s="27"/>
      <c r="CQ375" s="27"/>
      <c r="CR375" s="27"/>
      <c r="CS375" s="27"/>
      <c r="CT375" s="27"/>
      <c r="CU375" s="27"/>
      <c r="CV375" s="27"/>
      <c r="CW375" s="27"/>
      <c r="CX375" s="27"/>
      <c r="CY375" s="27"/>
      <c r="CZ375" s="177">
        <f t="shared" ref="CZ375" si="651">BY375</f>
        <v>101</v>
      </c>
      <c r="DA375" s="177"/>
      <c r="DB375" s="179" t="s">
        <v>9</v>
      </c>
      <c r="DC375" s="179"/>
      <c r="DD375" s="179"/>
      <c r="DE375" s="27"/>
      <c r="DF375" s="27"/>
      <c r="DG375" s="27"/>
      <c r="DH375" s="27"/>
      <c r="DI375" s="27"/>
      <c r="DJ375" s="27"/>
      <c r="DK375" s="27"/>
      <c r="DL375" s="27"/>
      <c r="DM375" s="27"/>
      <c r="DN375" s="27"/>
      <c r="DO375" s="27"/>
      <c r="DP375" s="27"/>
      <c r="DQ375" s="27"/>
      <c r="DR375" s="28"/>
      <c r="DS375" s="176" t="s">
        <v>10</v>
      </c>
      <c r="DT375" s="176"/>
      <c r="DU375" s="176"/>
      <c r="DV375" s="178">
        <f t="shared" ref="DV375" si="652">IF(BZ376=0,"",BZ376)</f>
        <v>3</v>
      </c>
      <c r="DW375" s="178"/>
      <c r="DX375" s="29"/>
    </row>
    <row r="376" spans="30:128" ht="22.5" customHeight="1" x14ac:dyDescent="0.3">
      <c r="AD376"/>
      <c r="BL376"/>
      <c r="BM376"/>
      <c r="BN376"/>
      <c r="BO376"/>
      <c r="BP376"/>
      <c r="BQ376"/>
      <c r="BR376"/>
      <c r="BS376"/>
      <c r="BT376"/>
      <c r="BU376"/>
      <c r="BW376">
        <f t="shared" si="649"/>
        <v>21</v>
      </c>
      <c r="BX376">
        <f t="shared" si="649"/>
        <v>0</v>
      </c>
      <c r="BY376" t="str">
        <f t="shared" si="649"/>
        <v>zápas</v>
      </c>
      <c r="BZ376">
        <f t="shared" si="649"/>
        <v>3</v>
      </c>
      <c r="CA376">
        <f t="shared" si="649"/>
        <v>0</v>
      </c>
      <c r="CB376" t="str">
        <f t="shared" si="649"/>
        <v>Velim</v>
      </c>
      <c r="CC376">
        <f t="shared" si="649"/>
        <v>0</v>
      </c>
      <c r="CD376" t="str">
        <f t="shared" si="649"/>
        <v>Masarykova "A"</v>
      </c>
      <c r="CE376"/>
      <c r="CF376" s="25"/>
      <c r="CG376" s="26"/>
      <c r="CH376" s="26"/>
      <c r="CI376" s="26"/>
      <c r="CJ376" s="26"/>
      <c r="CK376" s="27"/>
      <c r="CL376" s="27"/>
      <c r="CM376" s="27"/>
      <c r="CN376" s="27"/>
      <c r="CO376" s="27"/>
      <c r="CP376" s="27"/>
      <c r="CQ376" s="27"/>
      <c r="CR376" s="27"/>
      <c r="CS376" s="27"/>
      <c r="CT376" s="27"/>
      <c r="CU376" s="27"/>
      <c r="CV376" s="27"/>
      <c r="CW376" s="27"/>
      <c r="CX376" s="27"/>
      <c r="CY376" s="27"/>
      <c r="CZ376" s="177"/>
      <c r="DA376" s="177"/>
      <c r="DB376" s="179"/>
      <c r="DC376" s="179"/>
      <c r="DD376" s="179"/>
      <c r="DE376" s="27"/>
      <c r="DF376" s="27"/>
      <c r="DG376" s="27"/>
      <c r="DH376" s="27"/>
      <c r="DI376" s="27"/>
      <c r="DJ376" s="27"/>
      <c r="DK376" s="27"/>
      <c r="DL376" s="27"/>
      <c r="DM376" s="27"/>
      <c r="DN376" s="27"/>
      <c r="DO376" s="27"/>
      <c r="DP376" s="27"/>
      <c r="DQ376" s="27"/>
      <c r="DR376" s="28"/>
      <c r="DS376" s="176"/>
      <c r="DT376" s="176"/>
      <c r="DU376" s="176"/>
      <c r="DV376" s="178"/>
      <c r="DW376" s="178"/>
      <c r="DX376" s="29"/>
    </row>
    <row r="377" spans="30:128" ht="22.5" customHeight="1" x14ac:dyDescent="0.3">
      <c r="AD377"/>
      <c r="BL377"/>
      <c r="BM377"/>
      <c r="BN377"/>
      <c r="BO377"/>
      <c r="BP377"/>
      <c r="BQ377"/>
      <c r="BR377"/>
      <c r="BS377"/>
      <c r="BT377"/>
      <c r="BU377"/>
      <c r="CE377"/>
      <c r="CF377" s="25"/>
      <c r="CG377" s="30"/>
      <c r="CH377" s="30"/>
      <c r="CI377" s="30"/>
      <c r="CJ377" s="30"/>
      <c r="CK377" s="171" t="s">
        <v>99</v>
      </c>
      <c r="CL377" s="171"/>
      <c r="CM377" s="171" t="str">
        <f t="shared" ref="CM377" si="653">CB375</f>
        <v>vítěz U1</v>
      </c>
      <c r="CN377" s="171"/>
      <c r="CO377" s="171"/>
      <c r="CP377" s="17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0"/>
      <c r="DC377" s="30"/>
      <c r="DD377" s="30"/>
      <c r="DE377" s="30"/>
      <c r="DF377" s="30"/>
      <c r="DG377" s="171" t="s">
        <v>98</v>
      </c>
      <c r="DH377" s="171"/>
      <c r="DI377" s="171" t="str">
        <f t="shared" ref="DI377" si="654">CD375</f>
        <v>vítěz U2</v>
      </c>
      <c r="DJ377" s="171"/>
      <c r="DK377" s="171"/>
      <c r="DL377" s="171"/>
      <c r="DM377" s="31"/>
      <c r="DN377" s="31"/>
      <c r="DO377" s="31"/>
      <c r="DP377" s="31"/>
      <c r="DQ377" s="31"/>
      <c r="DR377" s="31"/>
      <c r="DS377" s="31"/>
      <c r="DT377" s="31"/>
      <c r="DU377" s="31"/>
      <c r="DV377" s="31"/>
      <c r="DW377" s="31"/>
      <c r="DX377" s="29"/>
    </row>
    <row r="378" spans="30:128" ht="22.5" customHeight="1" x14ac:dyDescent="0.3">
      <c r="AD378"/>
      <c r="BL378"/>
      <c r="BM378"/>
      <c r="BN378"/>
      <c r="BO378"/>
      <c r="BP378"/>
      <c r="BQ378"/>
      <c r="BR378"/>
      <c r="BS378"/>
      <c r="BT378"/>
      <c r="BU378"/>
      <c r="CE378"/>
      <c r="CF378" s="25"/>
      <c r="CG378" s="30"/>
      <c r="CH378" s="30"/>
      <c r="CI378" s="30"/>
      <c r="CJ378" s="30"/>
      <c r="CK378" s="30"/>
      <c r="CL378" s="30"/>
      <c r="CM378" s="30"/>
      <c r="CN378" s="30"/>
      <c r="CO378" s="30"/>
      <c r="CP378" s="30"/>
      <c r="CQ378" s="30"/>
      <c r="CR378" s="30"/>
      <c r="CS378" s="30"/>
      <c r="CT378" s="30"/>
      <c r="CU378" s="30"/>
      <c r="CV378" s="30"/>
      <c r="CW378" s="30"/>
      <c r="CX378" s="30"/>
      <c r="CY378" s="30"/>
      <c r="CZ378" s="30"/>
      <c r="DA378" s="30"/>
      <c r="DB378" s="30"/>
      <c r="DC378" s="30"/>
      <c r="DD378" s="30"/>
      <c r="DE378" s="30"/>
      <c r="DF378" s="30"/>
      <c r="DG378" s="30"/>
      <c r="DH378" s="30"/>
      <c r="DI378" s="30"/>
      <c r="DJ378" s="30"/>
      <c r="DK378" s="30"/>
      <c r="DL378" s="30"/>
      <c r="DM378" s="30"/>
      <c r="DN378" s="30"/>
      <c r="DO378" s="30"/>
      <c r="DP378" s="30"/>
      <c r="DQ378" s="30"/>
      <c r="DR378" s="32"/>
      <c r="DS378" s="32"/>
      <c r="DT378" s="32"/>
      <c r="DU378" s="32"/>
      <c r="DV378" s="32"/>
      <c r="DW378" s="32"/>
      <c r="DX378" s="29"/>
    </row>
    <row r="379" spans="30:128" ht="22.5" customHeight="1" x14ac:dyDescent="0.3">
      <c r="AD379"/>
      <c r="BL379"/>
      <c r="BM379"/>
      <c r="BN379"/>
      <c r="BO379"/>
      <c r="BP379"/>
      <c r="BQ379"/>
      <c r="BR379"/>
      <c r="BS379"/>
      <c r="BT379"/>
      <c r="BU379"/>
      <c r="CE379"/>
      <c r="CF379" s="25"/>
      <c r="CG379" s="33" t="s">
        <v>17</v>
      </c>
      <c r="CH379" s="34">
        <v>1</v>
      </c>
      <c r="CI379" s="172"/>
      <c r="CJ379" s="172"/>
      <c r="CK379" s="172"/>
      <c r="CL379" s="172"/>
      <c r="CM379" s="172"/>
      <c r="CN379" s="172"/>
      <c r="CO379" s="172"/>
      <c r="CP379" s="172"/>
      <c r="CQ379" s="172"/>
      <c r="CR379" s="173"/>
      <c r="CS379" s="35" t="s">
        <v>8</v>
      </c>
      <c r="CT379" s="35">
        <v>1</v>
      </c>
      <c r="CU379" s="35">
        <v>2</v>
      </c>
      <c r="CV379" s="35">
        <v>3</v>
      </c>
      <c r="CW379" s="35">
        <v>4</v>
      </c>
      <c r="CX379" s="35">
        <v>5</v>
      </c>
      <c r="CY379" s="35">
        <v>6</v>
      </c>
      <c r="CZ379" s="35">
        <v>7</v>
      </c>
      <c r="DA379" s="35">
        <v>8</v>
      </c>
      <c r="DB379" s="35">
        <v>9</v>
      </c>
      <c r="DC379" s="35">
        <v>10</v>
      </c>
      <c r="DD379" s="35">
        <v>11</v>
      </c>
      <c r="DE379" s="35">
        <v>12</v>
      </c>
      <c r="DF379" s="35">
        <v>13</v>
      </c>
      <c r="DG379" s="35">
        <v>14</v>
      </c>
      <c r="DH379" s="35">
        <v>15</v>
      </c>
      <c r="DI379" s="35">
        <v>16</v>
      </c>
      <c r="DJ379" s="35">
        <v>17</v>
      </c>
      <c r="DK379" s="35">
        <v>18</v>
      </c>
      <c r="DL379" s="35">
        <v>19</v>
      </c>
      <c r="DM379" s="35">
        <v>20</v>
      </c>
      <c r="DN379" s="35">
        <v>21</v>
      </c>
      <c r="DO379" s="35">
        <v>22</v>
      </c>
      <c r="DP379" s="35">
        <v>23</v>
      </c>
      <c r="DQ379" s="35">
        <v>24</v>
      </c>
      <c r="DR379" s="35">
        <v>25</v>
      </c>
      <c r="DS379" s="35">
        <v>26</v>
      </c>
      <c r="DT379" s="35">
        <v>27</v>
      </c>
      <c r="DU379" s="35">
        <v>28</v>
      </c>
      <c r="DV379" s="35">
        <v>29</v>
      </c>
      <c r="DW379" s="35">
        <v>30</v>
      </c>
      <c r="DX379" s="29"/>
    </row>
    <row r="380" spans="30:128" ht="22.5" customHeight="1" x14ac:dyDescent="0.3">
      <c r="AD380"/>
      <c r="BL380"/>
      <c r="BM380"/>
      <c r="BN380"/>
      <c r="BO380"/>
      <c r="BP380"/>
      <c r="BQ380"/>
      <c r="BR380"/>
      <c r="BS380"/>
      <c r="BT380"/>
      <c r="BU380"/>
      <c r="CE380"/>
      <c r="CF380" s="25"/>
      <c r="CG380" s="36"/>
      <c r="CH380" s="37"/>
      <c r="CI380" s="47"/>
      <c r="CJ380" s="38"/>
      <c r="CK380" s="38"/>
      <c r="CL380" s="38"/>
      <c r="CM380" s="38"/>
      <c r="CN380" s="38"/>
      <c r="CO380" s="38"/>
      <c r="CP380" s="38"/>
      <c r="CQ380" s="38"/>
      <c r="CR380" s="38"/>
      <c r="CS380" s="38"/>
      <c r="CT380" s="38"/>
      <c r="CU380" s="38"/>
      <c r="CV380" s="38"/>
      <c r="CW380" s="38"/>
      <c r="CX380" s="38"/>
      <c r="CY380" s="38"/>
      <c r="CZ380" s="38"/>
      <c r="DA380" s="38"/>
      <c r="DB380" s="38"/>
      <c r="DC380" s="38"/>
      <c r="DD380" s="38"/>
      <c r="DE380" s="38"/>
      <c r="DF380" s="38"/>
      <c r="DG380" s="38"/>
      <c r="DH380" s="38"/>
      <c r="DI380" s="38"/>
      <c r="DJ380" s="38"/>
      <c r="DK380" s="38"/>
      <c r="DL380" s="38"/>
      <c r="DM380" s="38"/>
      <c r="DN380" s="38"/>
      <c r="DO380" s="38"/>
      <c r="DP380" s="38"/>
      <c r="DQ380" s="38"/>
      <c r="DR380" s="39"/>
      <c r="DS380" s="39"/>
      <c r="DT380" s="39"/>
      <c r="DU380" s="39"/>
      <c r="DV380" s="39"/>
      <c r="DW380" s="39"/>
      <c r="DX380" s="29"/>
    </row>
    <row r="381" spans="30:128" ht="22.5" customHeight="1" x14ac:dyDescent="0.3">
      <c r="AD381"/>
      <c r="BL381"/>
      <c r="BM381"/>
      <c r="BN381"/>
      <c r="BO381"/>
      <c r="BP381"/>
      <c r="BQ381"/>
      <c r="BR381"/>
      <c r="BS381"/>
      <c r="BT381"/>
      <c r="BU381"/>
      <c r="CE381"/>
      <c r="CF381" s="25"/>
      <c r="CG381" s="40" t="s">
        <v>17</v>
      </c>
      <c r="CH381" s="41">
        <v>2</v>
      </c>
      <c r="CI381" s="174"/>
      <c r="CJ381" s="174"/>
      <c r="CK381" s="174"/>
      <c r="CL381" s="174"/>
      <c r="CM381" s="174"/>
      <c r="CN381" s="174"/>
      <c r="CO381" s="174"/>
      <c r="CP381" s="174"/>
      <c r="CQ381" s="174"/>
      <c r="CR381" s="175"/>
      <c r="CS381" s="35" t="s">
        <v>8</v>
      </c>
      <c r="CT381" s="35">
        <v>1</v>
      </c>
      <c r="CU381" s="35">
        <v>2</v>
      </c>
      <c r="CV381" s="35">
        <v>3</v>
      </c>
      <c r="CW381" s="35">
        <v>4</v>
      </c>
      <c r="CX381" s="35">
        <v>5</v>
      </c>
      <c r="CY381" s="35">
        <v>6</v>
      </c>
      <c r="CZ381" s="35">
        <v>7</v>
      </c>
      <c r="DA381" s="35">
        <v>8</v>
      </c>
      <c r="DB381" s="35">
        <v>9</v>
      </c>
      <c r="DC381" s="35">
        <v>10</v>
      </c>
      <c r="DD381" s="35">
        <v>11</v>
      </c>
      <c r="DE381" s="35">
        <v>12</v>
      </c>
      <c r="DF381" s="35">
        <v>13</v>
      </c>
      <c r="DG381" s="35">
        <v>14</v>
      </c>
      <c r="DH381" s="35">
        <v>15</v>
      </c>
      <c r="DI381" s="35">
        <v>16</v>
      </c>
      <c r="DJ381" s="35">
        <v>17</v>
      </c>
      <c r="DK381" s="35">
        <v>18</v>
      </c>
      <c r="DL381" s="35">
        <v>19</v>
      </c>
      <c r="DM381" s="35">
        <v>20</v>
      </c>
      <c r="DN381" s="35">
        <v>21</v>
      </c>
      <c r="DO381" s="35">
        <v>22</v>
      </c>
      <c r="DP381" s="35">
        <v>23</v>
      </c>
      <c r="DQ381" s="35">
        <v>24</v>
      </c>
      <c r="DR381" s="35">
        <v>25</v>
      </c>
      <c r="DS381" s="35">
        <v>26</v>
      </c>
      <c r="DT381" s="35">
        <v>27</v>
      </c>
      <c r="DU381" s="35">
        <v>28</v>
      </c>
      <c r="DV381" s="35">
        <v>29</v>
      </c>
      <c r="DW381" s="35">
        <v>30</v>
      </c>
      <c r="DX381" s="29"/>
    </row>
    <row r="382" spans="30:128" ht="22.5" customHeight="1" thickBot="1" x14ac:dyDescent="0.35">
      <c r="AD382"/>
      <c r="BL382"/>
      <c r="BM382"/>
      <c r="BN382"/>
      <c r="BO382"/>
      <c r="BP382"/>
      <c r="BQ382"/>
      <c r="BR382"/>
      <c r="BS382"/>
      <c r="BT382"/>
      <c r="BU382"/>
      <c r="CE382"/>
      <c r="CF382" s="42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4"/>
    </row>
    <row r="383" spans="30:128" ht="22.5" customHeight="1" thickTop="1" x14ac:dyDescent="0.35">
      <c r="AD383"/>
      <c r="BL383"/>
      <c r="BM383"/>
      <c r="BN383"/>
      <c r="BO383"/>
      <c r="BP383"/>
      <c r="BQ383"/>
      <c r="BR383"/>
      <c r="BS383"/>
      <c r="BT383"/>
      <c r="BU383"/>
      <c r="CE383"/>
      <c r="CF383" s="163">
        <f t="shared" ref="CF383" si="655">BX384</f>
        <v>0.54513888888888895</v>
      </c>
      <c r="CG383" s="164"/>
      <c r="CH383" s="22"/>
      <c r="CI383" s="22"/>
      <c r="CJ383" s="180">
        <f t="shared" ref="CJ383" si="656">BW385</f>
        <v>21</v>
      </c>
      <c r="CK383" s="180"/>
      <c r="CL383" s="182" t="str">
        <f t="shared" ref="CL383" si="657">CA384</f>
        <v>F3</v>
      </c>
      <c r="CM383" s="182"/>
      <c r="CN383" s="182"/>
      <c r="CO383" s="182"/>
      <c r="CP383" s="182"/>
      <c r="CQ383" s="182"/>
      <c r="CR383" s="23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22"/>
      <c r="DJ383" s="22"/>
      <c r="DK383" s="22"/>
      <c r="DL383" s="22"/>
      <c r="DM383" s="22"/>
      <c r="DN383" s="22"/>
      <c r="DO383" s="22"/>
      <c r="DP383" s="22"/>
      <c r="DQ383" s="22"/>
      <c r="DR383" s="22"/>
      <c r="DS383" s="22"/>
      <c r="DT383" s="22"/>
      <c r="DU383" s="22"/>
      <c r="DV383" s="22"/>
      <c r="DW383" s="22"/>
      <c r="DX383" s="24"/>
    </row>
    <row r="384" spans="30:128" ht="22.5" customHeight="1" x14ac:dyDescent="0.3">
      <c r="AD384"/>
      <c r="BL384"/>
      <c r="BM384"/>
      <c r="BN384"/>
      <c r="BO384"/>
      <c r="BP384"/>
      <c r="BQ384"/>
      <c r="BR384"/>
      <c r="BS384"/>
      <c r="BT384"/>
      <c r="BU384"/>
      <c r="BW384" t="str">
        <f t="shared" ref="BW384:CD385" si="658">E92</f>
        <v>kolo</v>
      </c>
      <c r="BX384">
        <f t="shared" si="658"/>
        <v>0.54513888888888895</v>
      </c>
      <c r="BY384">
        <f t="shared" si="658"/>
        <v>102</v>
      </c>
      <c r="BZ384" t="str">
        <f t="shared" si="658"/>
        <v>HŘIŠTĚ</v>
      </c>
      <c r="CA384" t="str">
        <f t="shared" si="658"/>
        <v>F3</v>
      </c>
      <c r="CB384" t="str">
        <f t="shared" si="658"/>
        <v>poražený S1</v>
      </c>
      <c r="CC384" t="str">
        <f t="shared" si="658"/>
        <v>:</v>
      </c>
      <c r="CD384" t="str">
        <f t="shared" si="658"/>
        <v>poražený S2</v>
      </c>
      <c r="CE384"/>
      <c r="CF384" s="25"/>
      <c r="CG384" s="183" t="str">
        <f t="shared" ref="CG384" si="659">BW384</f>
        <v>kolo</v>
      </c>
      <c r="CH384" s="183"/>
      <c r="CI384" s="183"/>
      <c r="CJ384" s="181"/>
      <c r="CK384" s="181"/>
      <c r="CL384" s="27"/>
      <c r="CM384" s="27"/>
      <c r="CN384" s="27"/>
      <c r="CO384" s="27"/>
      <c r="CP384" s="27"/>
      <c r="CQ384" s="27"/>
      <c r="CR384" s="27"/>
      <c r="CS384" s="27"/>
      <c r="CT384" s="27"/>
      <c r="CU384" s="27"/>
      <c r="CV384" s="27"/>
      <c r="CW384" s="27"/>
      <c r="CX384" s="27"/>
      <c r="CY384" s="27"/>
      <c r="CZ384" s="177">
        <f t="shared" ref="CZ384" si="660">BY384</f>
        <v>102</v>
      </c>
      <c r="DA384" s="177"/>
      <c r="DB384" s="179" t="s">
        <v>9</v>
      </c>
      <c r="DC384" s="179"/>
      <c r="DD384" s="179"/>
      <c r="DE384" s="27"/>
      <c r="DF384" s="27"/>
      <c r="DG384" s="27"/>
      <c r="DH384" s="27"/>
      <c r="DI384" s="27"/>
      <c r="DJ384" s="27"/>
      <c r="DK384" s="27"/>
      <c r="DL384" s="27"/>
      <c r="DM384" s="27"/>
      <c r="DN384" s="27"/>
      <c r="DO384" s="27"/>
      <c r="DP384" s="27"/>
      <c r="DQ384" s="27"/>
      <c r="DR384" s="28"/>
      <c r="DS384" s="176" t="s">
        <v>10</v>
      </c>
      <c r="DT384" s="176"/>
      <c r="DU384" s="176"/>
      <c r="DV384" s="178">
        <f t="shared" ref="DV384" si="661">IF(BZ385=0,"",BZ385)</f>
        <v>2</v>
      </c>
      <c r="DW384" s="178"/>
      <c r="DX384" s="29"/>
    </row>
    <row r="385" spans="30:128" ht="22.5" customHeight="1" x14ac:dyDescent="0.3">
      <c r="AD385"/>
      <c r="BL385"/>
      <c r="BM385"/>
      <c r="BN385"/>
      <c r="BO385"/>
      <c r="BP385"/>
      <c r="BQ385"/>
      <c r="BR385"/>
      <c r="BS385"/>
      <c r="BT385"/>
      <c r="BU385"/>
      <c r="BW385">
        <f t="shared" si="658"/>
        <v>21</v>
      </c>
      <c r="BX385">
        <f t="shared" si="658"/>
        <v>0</v>
      </c>
      <c r="BY385" t="str">
        <f t="shared" si="658"/>
        <v>zápas</v>
      </c>
      <c r="BZ385">
        <f t="shared" si="658"/>
        <v>2</v>
      </c>
      <c r="CA385">
        <f t="shared" si="658"/>
        <v>0</v>
      </c>
      <c r="CB385" t="str">
        <f t="shared" si="658"/>
        <v>V.Osek "B"</v>
      </c>
      <c r="CC385">
        <f t="shared" si="658"/>
        <v>0</v>
      </c>
      <c r="CD385" t="str">
        <f t="shared" si="658"/>
        <v>Lipanská "B"</v>
      </c>
      <c r="CE385"/>
      <c r="CF385" s="25"/>
      <c r="CG385" s="26"/>
      <c r="CH385" s="26"/>
      <c r="CI385" s="26"/>
      <c r="CJ385" s="26"/>
      <c r="CK385" s="27"/>
      <c r="CL385" s="27"/>
      <c r="CM385" s="27"/>
      <c r="CN385" s="27"/>
      <c r="CO385" s="27"/>
      <c r="CP385" s="27"/>
      <c r="CQ385" s="27"/>
      <c r="CR385" s="27"/>
      <c r="CS385" s="27"/>
      <c r="CT385" s="27"/>
      <c r="CU385" s="27"/>
      <c r="CV385" s="27"/>
      <c r="CW385" s="27"/>
      <c r="CX385" s="27"/>
      <c r="CY385" s="27"/>
      <c r="CZ385" s="177"/>
      <c r="DA385" s="177"/>
      <c r="DB385" s="179"/>
      <c r="DC385" s="179"/>
      <c r="DD385" s="179"/>
      <c r="DE385" s="27"/>
      <c r="DF385" s="27"/>
      <c r="DG385" s="27"/>
      <c r="DH385" s="27"/>
      <c r="DI385" s="27"/>
      <c r="DJ385" s="27"/>
      <c r="DK385" s="27"/>
      <c r="DL385" s="27"/>
      <c r="DM385" s="27"/>
      <c r="DN385" s="27"/>
      <c r="DO385" s="27"/>
      <c r="DP385" s="27"/>
      <c r="DQ385" s="27"/>
      <c r="DR385" s="28"/>
      <c r="DS385" s="176"/>
      <c r="DT385" s="176"/>
      <c r="DU385" s="176"/>
      <c r="DV385" s="178"/>
      <c r="DW385" s="178"/>
      <c r="DX385" s="29"/>
    </row>
    <row r="386" spans="30:128" ht="22.5" customHeight="1" x14ac:dyDescent="0.3">
      <c r="AD386"/>
      <c r="BL386"/>
      <c r="BM386"/>
      <c r="BN386"/>
      <c r="BO386"/>
      <c r="BP386"/>
      <c r="BQ386"/>
      <c r="BR386"/>
      <c r="BS386"/>
      <c r="BT386"/>
      <c r="BU386"/>
      <c r="CE386"/>
      <c r="CF386" s="25"/>
      <c r="CG386" s="30"/>
      <c r="CH386" s="30"/>
      <c r="CI386" s="30"/>
      <c r="CJ386" s="30"/>
      <c r="CK386" s="171" t="s">
        <v>99</v>
      </c>
      <c r="CL386" s="171"/>
      <c r="CM386" s="171" t="str">
        <f t="shared" ref="CM386" si="662">CB384</f>
        <v>poražený S1</v>
      </c>
      <c r="CN386" s="171"/>
      <c r="CO386" s="171"/>
      <c r="CP386" s="171"/>
      <c r="CQ386" s="31"/>
      <c r="CR386" s="31"/>
      <c r="CS386" s="31"/>
      <c r="CT386" s="31"/>
      <c r="CU386" s="31"/>
      <c r="CV386" s="31"/>
      <c r="CW386" s="31"/>
      <c r="CX386" s="31"/>
      <c r="CY386" s="31"/>
      <c r="CZ386" s="31"/>
      <c r="DA386" s="31"/>
      <c r="DB386" s="30"/>
      <c r="DC386" s="30"/>
      <c r="DD386" s="30"/>
      <c r="DE386" s="30"/>
      <c r="DF386" s="30"/>
      <c r="DG386" s="171" t="s">
        <v>98</v>
      </c>
      <c r="DH386" s="171"/>
      <c r="DI386" s="171" t="str">
        <f t="shared" ref="DI386" si="663">CD384</f>
        <v>poražený S2</v>
      </c>
      <c r="DJ386" s="171"/>
      <c r="DK386" s="171"/>
      <c r="DL386" s="171"/>
      <c r="DM386" s="31"/>
      <c r="DN386" s="31"/>
      <c r="DO386" s="31"/>
      <c r="DP386" s="31"/>
      <c r="DQ386" s="31"/>
      <c r="DR386" s="31"/>
      <c r="DS386" s="31"/>
      <c r="DT386" s="31"/>
      <c r="DU386" s="31"/>
      <c r="DV386" s="31"/>
      <c r="DW386" s="31"/>
      <c r="DX386" s="29"/>
    </row>
    <row r="387" spans="30:128" ht="22.5" customHeight="1" x14ac:dyDescent="0.3">
      <c r="AD387"/>
      <c r="BL387"/>
      <c r="BM387"/>
      <c r="BN387"/>
      <c r="BO387"/>
      <c r="BP387"/>
      <c r="BQ387"/>
      <c r="BR387"/>
      <c r="BS387"/>
      <c r="BT387"/>
      <c r="BU387"/>
      <c r="CE387"/>
      <c r="CF387" s="25"/>
      <c r="CG387" s="30"/>
      <c r="CH387" s="30"/>
      <c r="CI387" s="30"/>
      <c r="CJ387" s="30"/>
      <c r="CK387" s="30"/>
      <c r="CL387" s="30"/>
      <c r="CM387" s="30"/>
      <c r="CN387" s="30"/>
      <c r="CO387" s="30"/>
      <c r="CP387" s="30"/>
      <c r="CQ387" s="30"/>
      <c r="CR387" s="30"/>
      <c r="CS387" s="30"/>
      <c r="CT387" s="30"/>
      <c r="CU387" s="30"/>
      <c r="CV387" s="30"/>
      <c r="CW387" s="30"/>
      <c r="CX387" s="30"/>
      <c r="CY387" s="30"/>
      <c r="CZ387" s="30"/>
      <c r="DA387" s="30"/>
      <c r="DB387" s="30"/>
      <c r="DC387" s="30"/>
      <c r="DD387" s="30"/>
      <c r="DE387" s="30"/>
      <c r="DF387" s="30"/>
      <c r="DG387" s="30"/>
      <c r="DH387" s="30"/>
      <c r="DI387" s="30"/>
      <c r="DJ387" s="30"/>
      <c r="DK387" s="30"/>
      <c r="DL387" s="30"/>
      <c r="DM387" s="30"/>
      <c r="DN387" s="30"/>
      <c r="DO387" s="30"/>
      <c r="DP387" s="30"/>
      <c r="DQ387" s="30"/>
      <c r="DR387" s="32"/>
      <c r="DS387" s="32"/>
      <c r="DT387" s="32"/>
      <c r="DU387" s="32"/>
      <c r="DV387" s="32"/>
      <c r="DW387" s="32"/>
      <c r="DX387" s="29"/>
    </row>
    <row r="388" spans="30:128" ht="22.5" customHeight="1" x14ac:dyDescent="0.3">
      <c r="AD388"/>
      <c r="BL388"/>
      <c r="BM388"/>
      <c r="BN388"/>
      <c r="BO388"/>
      <c r="BP388"/>
      <c r="BQ388"/>
      <c r="BR388"/>
      <c r="BS388"/>
      <c r="BT388"/>
      <c r="BU388"/>
      <c r="CE388"/>
      <c r="CF388" s="25"/>
      <c r="CG388" s="33" t="s">
        <v>17</v>
      </c>
      <c r="CH388" s="34">
        <v>1</v>
      </c>
      <c r="CI388" s="172"/>
      <c r="CJ388" s="172"/>
      <c r="CK388" s="172"/>
      <c r="CL388" s="172"/>
      <c r="CM388" s="172"/>
      <c r="CN388" s="172"/>
      <c r="CO388" s="172"/>
      <c r="CP388" s="172"/>
      <c r="CQ388" s="172"/>
      <c r="CR388" s="173"/>
      <c r="CS388" s="35" t="s">
        <v>8</v>
      </c>
      <c r="CT388" s="35">
        <v>1</v>
      </c>
      <c r="CU388" s="35">
        <v>2</v>
      </c>
      <c r="CV388" s="35">
        <v>3</v>
      </c>
      <c r="CW388" s="35">
        <v>4</v>
      </c>
      <c r="CX388" s="35">
        <v>5</v>
      </c>
      <c r="CY388" s="35">
        <v>6</v>
      </c>
      <c r="CZ388" s="35">
        <v>7</v>
      </c>
      <c r="DA388" s="35">
        <v>8</v>
      </c>
      <c r="DB388" s="35">
        <v>9</v>
      </c>
      <c r="DC388" s="35">
        <v>10</v>
      </c>
      <c r="DD388" s="35">
        <v>11</v>
      </c>
      <c r="DE388" s="35">
        <v>12</v>
      </c>
      <c r="DF388" s="35">
        <v>13</v>
      </c>
      <c r="DG388" s="35">
        <v>14</v>
      </c>
      <c r="DH388" s="35">
        <v>15</v>
      </c>
      <c r="DI388" s="35">
        <v>16</v>
      </c>
      <c r="DJ388" s="35">
        <v>17</v>
      </c>
      <c r="DK388" s="35">
        <v>18</v>
      </c>
      <c r="DL388" s="35">
        <v>19</v>
      </c>
      <c r="DM388" s="35">
        <v>20</v>
      </c>
      <c r="DN388" s="35">
        <v>21</v>
      </c>
      <c r="DO388" s="35">
        <v>22</v>
      </c>
      <c r="DP388" s="35">
        <v>23</v>
      </c>
      <c r="DQ388" s="35">
        <v>24</v>
      </c>
      <c r="DR388" s="35">
        <v>25</v>
      </c>
      <c r="DS388" s="35">
        <v>26</v>
      </c>
      <c r="DT388" s="35">
        <v>27</v>
      </c>
      <c r="DU388" s="35">
        <v>28</v>
      </c>
      <c r="DV388" s="35">
        <v>29</v>
      </c>
      <c r="DW388" s="35">
        <v>30</v>
      </c>
      <c r="DX388" s="29"/>
    </row>
    <row r="389" spans="30:128" ht="22.5" customHeight="1" x14ac:dyDescent="0.3">
      <c r="AD389"/>
      <c r="BL389"/>
      <c r="BM389"/>
      <c r="BN389"/>
      <c r="BO389"/>
      <c r="BP389"/>
      <c r="BQ389"/>
      <c r="BR389"/>
      <c r="BS389"/>
      <c r="BT389"/>
      <c r="BU389"/>
      <c r="CE389"/>
      <c r="CF389" s="25"/>
      <c r="CG389" s="36"/>
      <c r="CH389" s="37"/>
      <c r="CI389" s="47"/>
      <c r="CJ389" s="38"/>
      <c r="CK389" s="38"/>
      <c r="CL389" s="38"/>
      <c r="CM389" s="38"/>
      <c r="CN389" s="38"/>
      <c r="CO389" s="38"/>
      <c r="CP389" s="38"/>
      <c r="CQ389" s="38"/>
      <c r="CR389" s="38"/>
      <c r="CS389" s="38"/>
      <c r="CT389" s="38"/>
      <c r="CU389" s="38"/>
      <c r="CV389" s="38"/>
      <c r="CW389" s="38"/>
      <c r="CX389" s="38"/>
      <c r="CY389" s="38"/>
      <c r="CZ389" s="38"/>
      <c r="DA389" s="38"/>
      <c r="DB389" s="38"/>
      <c r="DC389" s="38"/>
      <c r="DD389" s="38"/>
      <c r="DE389" s="38"/>
      <c r="DF389" s="38"/>
      <c r="DG389" s="38"/>
      <c r="DH389" s="38"/>
      <c r="DI389" s="38"/>
      <c r="DJ389" s="38"/>
      <c r="DK389" s="38"/>
      <c r="DL389" s="38"/>
      <c r="DM389" s="38"/>
      <c r="DN389" s="38"/>
      <c r="DO389" s="38"/>
      <c r="DP389" s="38"/>
      <c r="DQ389" s="38"/>
      <c r="DR389" s="39"/>
      <c r="DS389" s="39"/>
      <c r="DT389" s="39"/>
      <c r="DU389" s="39"/>
      <c r="DV389" s="39"/>
      <c r="DW389" s="39"/>
      <c r="DX389" s="29"/>
    </row>
    <row r="390" spans="30:128" ht="22.5" customHeight="1" x14ac:dyDescent="0.3">
      <c r="AD390"/>
      <c r="BL390"/>
      <c r="BM390"/>
      <c r="BN390"/>
      <c r="BO390"/>
      <c r="BP390"/>
      <c r="BQ390"/>
      <c r="BR390"/>
      <c r="BS390"/>
      <c r="BT390"/>
      <c r="BU390"/>
      <c r="CE390"/>
      <c r="CF390" s="25"/>
      <c r="CG390" s="40" t="s">
        <v>17</v>
      </c>
      <c r="CH390" s="41">
        <v>2</v>
      </c>
      <c r="CI390" s="174"/>
      <c r="CJ390" s="174"/>
      <c r="CK390" s="174"/>
      <c r="CL390" s="174"/>
      <c r="CM390" s="174"/>
      <c r="CN390" s="174"/>
      <c r="CO390" s="174"/>
      <c r="CP390" s="174"/>
      <c r="CQ390" s="174"/>
      <c r="CR390" s="175"/>
      <c r="CS390" s="35" t="s">
        <v>8</v>
      </c>
      <c r="CT390" s="35">
        <v>1</v>
      </c>
      <c r="CU390" s="35">
        <v>2</v>
      </c>
      <c r="CV390" s="35">
        <v>3</v>
      </c>
      <c r="CW390" s="35">
        <v>4</v>
      </c>
      <c r="CX390" s="35">
        <v>5</v>
      </c>
      <c r="CY390" s="35">
        <v>6</v>
      </c>
      <c r="CZ390" s="35">
        <v>7</v>
      </c>
      <c r="DA390" s="35">
        <v>8</v>
      </c>
      <c r="DB390" s="35">
        <v>9</v>
      </c>
      <c r="DC390" s="35">
        <v>10</v>
      </c>
      <c r="DD390" s="35">
        <v>11</v>
      </c>
      <c r="DE390" s="35">
        <v>12</v>
      </c>
      <c r="DF390" s="35">
        <v>13</v>
      </c>
      <c r="DG390" s="35">
        <v>14</v>
      </c>
      <c r="DH390" s="35">
        <v>15</v>
      </c>
      <c r="DI390" s="35">
        <v>16</v>
      </c>
      <c r="DJ390" s="35">
        <v>17</v>
      </c>
      <c r="DK390" s="35">
        <v>18</v>
      </c>
      <c r="DL390" s="35">
        <v>19</v>
      </c>
      <c r="DM390" s="35">
        <v>20</v>
      </c>
      <c r="DN390" s="35">
        <v>21</v>
      </c>
      <c r="DO390" s="35">
        <v>22</v>
      </c>
      <c r="DP390" s="35">
        <v>23</v>
      </c>
      <c r="DQ390" s="35">
        <v>24</v>
      </c>
      <c r="DR390" s="35">
        <v>25</v>
      </c>
      <c r="DS390" s="35">
        <v>26</v>
      </c>
      <c r="DT390" s="35">
        <v>27</v>
      </c>
      <c r="DU390" s="35">
        <v>28</v>
      </c>
      <c r="DV390" s="35">
        <v>29</v>
      </c>
      <c r="DW390" s="35">
        <v>30</v>
      </c>
      <c r="DX390" s="29"/>
    </row>
    <row r="391" spans="30:128" ht="22.5" customHeight="1" thickBot="1" x14ac:dyDescent="0.35">
      <c r="AD391"/>
      <c r="BL391"/>
      <c r="BM391"/>
      <c r="BN391"/>
      <c r="BO391"/>
      <c r="BP391"/>
      <c r="BQ391"/>
      <c r="BR391"/>
      <c r="BS391"/>
      <c r="BT391"/>
      <c r="BU391"/>
      <c r="CE391"/>
      <c r="CF391" s="42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4"/>
    </row>
    <row r="392" spans="30:128" ht="22.5" customHeight="1" thickTop="1" x14ac:dyDescent="0.35">
      <c r="AD392"/>
      <c r="BL392"/>
      <c r="BM392"/>
      <c r="BN392"/>
      <c r="BO392"/>
      <c r="BP392"/>
      <c r="BQ392"/>
      <c r="BR392"/>
      <c r="BS392"/>
      <c r="BT392"/>
      <c r="BU392"/>
      <c r="CE392"/>
      <c r="CF392" s="163">
        <f t="shared" ref="CF392" si="664">BX393</f>
        <v>0.54513888888888895</v>
      </c>
      <c r="CG392" s="164"/>
      <c r="CH392" s="22"/>
      <c r="CI392" s="22"/>
      <c r="CJ392" s="180">
        <f t="shared" ref="CJ392" si="665">BW394</f>
        <v>21</v>
      </c>
      <c r="CK392" s="180"/>
      <c r="CL392" s="182" t="str">
        <f t="shared" ref="CL392" si="666">CA393</f>
        <v>F1</v>
      </c>
      <c r="CM392" s="182"/>
      <c r="CN392" s="182"/>
      <c r="CO392" s="182"/>
      <c r="CP392" s="182"/>
      <c r="CQ392" s="182"/>
      <c r="CR392" s="23"/>
      <c r="CS392" s="22"/>
      <c r="CT392" s="22"/>
      <c r="CU392" s="22"/>
      <c r="CV392" s="22"/>
      <c r="CW392" s="22"/>
      <c r="CX392" s="22"/>
      <c r="CY392" s="22"/>
      <c r="CZ392" s="22"/>
      <c r="DA392" s="22"/>
      <c r="DB392" s="22"/>
      <c r="DC392" s="22"/>
      <c r="DD392" s="22"/>
      <c r="DE392" s="22"/>
      <c r="DF392" s="22"/>
      <c r="DG392" s="22"/>
      <c r="DH392" s="22"/>
      <c r="DI392" s="22"/>
      <c r="DJ392" s="22"/>
      <c r="DK392" s="22"/>
      <c r="DL392" s="22"/>
      <c r="DM392" s="22"/>
      <c r="DN392" s="22"/>
      <c r="DO392" s="22"/>
      <c r="DP392" s="22"/>
      <c r="DQ392" s="22"/>
      <c r="DR392" s="22"/>
      <c r="DS392" s="22"/>
      <c r="DT392" s="22"/>
      <c r="DU392" s="22"/>
      <c r="DV392" s="22"/>
      <c r="DW392" s="22"/>
      <c r="DX392" s="24"/>
    </row>
    <row r="393" spans="30:128" ht="22.5" customHeight="1" x14ac:dyDescent="0.3">
      <c r="AD393"/>
      <c r="BL393"/>
      <c r="BM393"/>
      <c r="BN393"/>
      <c r="BO393"/>
      <c r="BP393"/>
      <c r="BQ393"/>
      <c r="BR393"/>
      <c r="BS393"/>
      <c r="BT393"/>
      <c r="BU393"/>
      <c r="BW393" t="str">
        <f t="shared" ref="BW393:CD394" si="667">E94</f>
        <v>kolo</v>
      </c>
      <c r="BX393">
        <f t="shared" si="667"/>
        <v>0.54513888888888895</v>
      </c>
      <c r="BY393">
        <f t="shared" si="667"/>
        <v>103</v>
      </c>
      <c r="BZ393" t="str">
        <f t="shared" si="667"/>
        <v>HŘIŠTĚ</v>
      </c>
      <c r="CA393" t="str">
        <f t="shared" si="667"/>
        <v>F1</v>
      </c>
      <c r="CB393" t="str">
        <f t="shared" si="667"/>
        <v>vítěz S1</v>
      </c>
      <c r="CC393" t="str">
        <f t="shared" si="667"/>
        <v>:</v>
      </c>
      <c r="CD393" t="str">
        <f t="shared" si="667"/>
        <v>vítěz S2</v>
      </c>
      <c r="CE393"/>
      <c r="CF393" s="25"/>
      <c r="CG393" s="183" t="str">
        <f t="shared" ref="CG393" si="668">BW393</f>
        <v>kolo</v>
      </c>
      <c r="CH393" s="183"/>
      <c r="CI393" s="183"/>
      <c r="CJ393" s="181"/>
      <c r="CK393" s="181"/>
      <c r="CL393" s="27"/>
      <c r="CM393" s="27"/>
      <c r="CN393" s="27"/>
      <c r="CO393" s="27"/>
      <c r="CP393" s="27"/>
      <c r="CQ393" s="27"/>
      <c r="CR393" s="27"/>
      <c r="CS393" s="27"/>
      <c r="CT393" s="27"/>
      <c r="CU393" s="27"/>
      <c r="CV393" s="27"/>
      <c r="CW393" s="27"/>
      <c r="CX393" s="27"/>
      <c r="CY393" s="27"/>
      <c r="CZ393" s="177">
        <f t="shared" ref="CZ393" si="669">BY393</f>
        <v>103</v>
      </c>
      <c r="DA393" s="177"/>
      <c r="DB393" s="179" t="s">
        <v>9</v>
      </c>
      <c r="DC393" s="179"/>
      <c r="DD393" s="179"/>
      <c r="DE393" s="27"/>
      <c r="DF393" s="27"/>
      <c r="DG393" s="27"/>
      <c r="DH393" s="27"/>
      <c r="DI393" s="27"/>
      <c r="DJ393" s="27"/>
      <c r="DK393" s="27"/>
      <c r="DL393" s="27"/>
      <c r="DM393" s="27"/>
      <c r="DN393" s="27"/>
      <c r="DO393" s="27"/>
      <c r="DP393" s="27"/>
      <c r="DQ393" s="27"/>
      <c r="DR393" s="28"/>
      <c r="DS393" s="176" t="s">
        <v>10</v>
      </c>
      <c r="DT393" s="176"/>
      <c r="DU393" s="176"/>
      <c r="DV393" s="178">
        <f t="shared" ref="DV393" si="670">IF(BZ394=0,"",BZ394)</f>
        <v>1</v>
      </c>
      <c r="DW393" s="178"/>
      <c r="DX393" s="29"/>
    </row>
    <row r="394" spans="30:128" ht="22.5" customHeight="1" x14ac:dyDescent="0.3">
      <c r="AD394"/>
      <c r="BL394"/>
      <c r="BM394"/>
      <c r="BN394"/>
      <c r="BO394"/>
      <c r="BP394"/>
      <c r="BQ394"/>
      <c r="BR394"/>
      <c r="BS394"/>
      <c r="BT394"/>
      <c r="BU394"/>
      <c r="BW394">
        <f t="shared" si="667"/>
        <v>21</v>
      </c>
      <c r="BX394">
        <f t="shared" si="667"/>
        <v>0</v>
      </c>
      <c r="BY394" t="str">
        <f t="shared" si="667"/>
        <v>zápas</v>
      </c>
      <c r="BZ394">
        <f t="shared" si="667"/>
        <v>1</v>
      </c>
      <c r="CA394">
        <f t="shared" si="667"/>
        <v>0</v>
      </c>
      <c r="CB394" t="str">
        <f t="shared" si="667"/>
        <v>Pečky</v>
      </c>
      <c r="CC394">
        <f t="shared" si="667"/>
        <v>0</v>
      </c>
      <c r="CD394" t="str">
        <f t="shared" si="667"/>
        <v>Masarykova "B"</v>
      </c>
      <c r="CE394"/>
      <c r="CF394" s="25"/>
      <c r="CG394" s="26"/>
      <c r="CH394" s="26"/>
      <c r="CI394" s="26"/>
      <c r="CJ394" s="26"/>
      <c r="CK394" s="27"/>
      <c r="CL394" s="27"/>
      <c r="CM394" s="27"/>
      <c r="CN394" s="27"/>
      <c r="CO394" s="27"/>
      <c r="CP394" s="27"/>
      <c r="CQ394" s="27"/>
      <c r="CR394" s="27"/>
      <c r="CS394" s="27"/>
      <c r="CT394" s="27"/>
      <c r="CU394" s="27"/>
      <c r="CV394" s="27"/>
      <c r="CW394" s="27"/>
      <c r="CX394" s="27"/>
      <c r="CY394" s="27"/>
      <c r="CZ394" s="177"/>
      <c r="DA394" s="177"/>
      <c r="DB394" s="179"/>
      <c r="DC394" s="179"/>
      <c r="DD394" s="179"/>
      <c r="DE394" s="27"/>
      <c r="DF394" s="27"/>
      <c r="DG394" s="27"/>
      <c r="DH394" s="27"/>
      <c r="DI394" s="27"/>
      <c r="DJ394" s="27"/>
      <c r="DK394" s="27"/>
      <c r="DL394" s="27"/>
      <c r="DM394" s="27"/>
      <c r="DN394" s="27"/>
      <c r="DO394" s="27"/>
      <c r="DP394" s="27"/>
      <c r="DQ394" s="27"/>
      <c r="DR394" s="28"/>
      <c r="DS394" s="176"/>
      <c r="DT394" s="176"/>
      <c r="DU394" s="176"/>
      <c r="DV394" s="178"/>
      <c r="DW394" s="178"/>
      <c r="DX394" s="29"/>
    </row>
    <row r="395" spans="30:128" ht="22.5" customHeight="1" x14ac:dyDescent="0.3">
      <c r="AD395"/>
      <c r="BL395"/>
      <c r="BM395"/>
      <c r="BN395"/>
      <c r="BO395"/>
      <c r="BP395"/>
      <c r="BQ395"/>
      <c r="BR395"/>
      <c r="BS395"/>
      <c r="BT395"/>
      <c r="BU395"/>
      <c r="CE395"/>
      <c r="CF395" s="25"/>
      <c r="CG395" s="30"/>
      <c r="CH395" s="30"/>
      <c r="CI395" s="30"/>
      <c r="CJ395" s="30"/>
      <c r="CK395" s="171" t="s">
        <v>99</v>
      </c>
      <c r="CL395" s="171"/>
      <c r="CM395" s="171" t="str">
        <f t="shared" ref="CM395" si="671">CB393</f>
        <v>vítěz S1</v>
      </c>
      <c r="CN395" s="171"/>
      <c r="CO395" s="171"/>
      <c r="CP395" s="171"/>
      <c r="CQ395" s="31"/>
      <c r="CR395" s="31"/>
      <c r="CS395" s="31"/>
      <c r="CT395" s="31"/>
      <c r="CU395" s="31"/>
      <c r="CV395" s="31"/>
      <c r="CW395" s="31"/>
      <c r="CX395" s="31"/>
      <c r="CY395" s="31"/>
      <c r="CZ395" s="31"/>
      <c r="DA395" s="31"/>
      <c r="DB395" s="30"/>
      <c r="DC395" s="30"/>
      <c r="DD395" s="30"/>
      <c r="DE395" s="30"/>
      <c r="DF395" s="30"/>
      <c r="DG395" s="171" t="s">
        <v>98</v>
      </c>
      <c r="DH395" s="171"/>
      <c r="DI395" s="171" t="str">
        <f t="shared" ref="DI395" si="672">CD393</f>
        <v>vítěz S2</v>
      </c>
      <c r="DJ395" s="171"/>
      <c r="DK395" s="171"/>
      <c r="DL395" s="171"/>
      <c r="DM395" s="31"/>
      <c r="DN395" s="31"/>
      <c r="DO395" s="31"/>
      <c r="DP395" s="31"/>
      <c r="DQ395" s="31"/>
      <c r="DR395" s="31"/>
      <c r="DS395" s="31"/>
      <c r="DT395" s="31"/>
      <c r="DU395" s="31"/>
      <c r="DV395" s="31"/>
      <c r="DW395" s="31"/>
      <c r="DX395" s="29"/>
    </row>
    <row r="396" spans="30:128" ht="22.5" customHeight="1" x14ac:dyDescent="0.3">
      <c r="AD396"/>
      <c r="BL396"/>
      <c r="BM396"/>
      <c r="BN396"/>
      <c r="BO396"/>
      <c r="BP396"/>
      <c r="BQ396"/>
      <c r="BR396"/>
      <c r="BS396"/>
      <c r="BT396"/>
      <c r="BU396"/>
      <c r="CE396"/>
      <c r="CF396" s="25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  <c r="DN396" s="30"/>
      <c r="DO396" s="30"/>
      <c r="DP396" s="30"/>
      <c r="DQ396" s="30"/>
      <c r="DR396" s="32"/>
      <c r="DS396" s="32"/>
      <c r="DT396" s="32"/>
      <c r="DU396" s="32"/>
      <c r="DV396" s="32"/>
      <c r="DW396" s="32"/>
      <c r="DX396" s="29"/>
    </row>
    <row r="397" spans="30:128" ht="22.5" customHeight="1" x14ac:dyDescent="0.3">
      <c r="AD397"/>
      <c r="BL397"/>
      <c r="BM397"/>
      <c r="BN397"/>
      <c r="BO397"/>
      <c r="BP397"/>
      <c r="BQ397"/>
      <c r="BR397"/>
      <c r="BS397"/>
      <c r="BT397"/>
      <c r="BU397"/>
      <c r="CE397"/>
      <c r="CF397" s="25"/>
      <c r="CG397" s="33" t="s">
        <v>17</v>
      </c>
      <c r="CH397" s="34">
        <v>1</v>
      </c>
      <c r="CI397" s="172"/>
      <c r="CJ397" s="172"/>
      <c r="CK397" s="172"/>
      <c r="CL397" s="172"/>
      <c r="CM397" s="172"/>
      <c r="CN397" s="172"/>
      <c r="CO397" s="172"/>
      <c r="CP397" s="172"/>
      <c r="CQ397" s="172"/>
      <c r="CR397" s="173"/>
      <c r="CS397" s="35" t="s">
        <v>8</v>
      </c>
      <c r="CT397" s="35">
        <v>1</v>
      </c>
      <c r="CU397" s="35">
        <v>2</v>
      </c>
      <c r="CV397" s="35">
        <v>3</v>
      </c>
      <c r="CW397" s="35">
        <v>4</v>
      </c>
      <c r="CX397" s="35">
        <v>5</v>
      </c>
      <c r="CY397" s="35">
        <v>6</v>
      </c>
      <c r="CZ397" s="35">
        <v>7</v>
      </c>
      <c r="DA397" s="35">
        <v>8</v>
      </c>
      <c r="DB397" s="35">
        <v>9</v>
      </c>
      <c r="DC397" s="35">
        <v>10</v>
      </c>
      <c r="DD397" s="35">
        <v>11</v>
      </c>
      <c r="DE397" s="35">
        <v>12</v>
      </c>
      <c r="DF397" s="35">
        <v>13</v>
      </c>
      <c r="DG397" s="35">
        <v>14</v>
      </c>
      <c r="DH397" s="35">
        <v>15</v>
      </c>
      <c r="DI397" s="35">
        <v>16</v>
      </c>
      <c r="DJ397" s="35">
        <v>17</v>
      </c>
      <c r="DK397" s="35">
        <v>18</v>
      </c>
      <c r="DL397" s="35">
        <v>19</v>
      </c>
      <c r="DM397" s="35">
        <v>20</v>
      </c>
      <c r="DN397" s="35">
        <v>21</v>
      </c>
      <c r="DO397" s="35">
        <v>22</v>
      </c>
      <c r="DP397" s="35">
        <v>23</v>
      </c>
      <c r="DQ397" s="35">
        <v>24</v>
      </c>
      <c r="DR397" s="35">
        <v>25</v>
      </c>
      <c r="DS397" s="35">
        <v>26</v>
      </c>
      <c r="DT397" s="35">
        <v>27</v>
      </c>
      <c r="DU397" s="35">
        <v>28</v>
      </c>
      <c r="DV397" s="35">
        <v>29</v>
      </c>
      <c r="DW397" s="35">
        <v>30</v>
      </c>
      <c r="DX397" s="29"/>
    </row>
    <row r="398" spans="30:128" ht="22.5" customHeight="1" x14ac:dyDescent="0.3">
      <c r="AD398"/>
      <c r="BL398"/>
      <c r="BM398"/>
      <c r="BN398"/>
      <c r="BO398"/>
      <c r="BP398"/>
      <c r="BQ398"/>
      <c r="BR398"/>
      <c r="BS398"/>
      <c r="BT398"/>
      <c r="BU398"/>
      <c r="CE398"/>
      <c r="CF398" s="25"/>
      <c r="CG398" s="36"/>
      <c r="CH398" s="37"/>
      <c r="CI398" s="47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  <c r="DJ398" s="38"/>
      <c r="DK398" s="38"/>
      <c r="DL398" s="38"/>
      <c r="DM398" s="38"/>
      <c r="DN398" s="38"/>
      <c r="DO398" s="38"/>
      <c r="DP398" s="38"/>
      <c r="DQ398" s="38"/>
      <c r="DR398" s="39"/>
      <c r="DS398" s="39"/>
      <c r="DT398" s="39"/>
      <c r="DU398" s="39"/>
      <c r="DV398" s="39"/>
      <c r="DW398" s="39"/>
      <c r="DX398" s="29"/>
    </row>
    <row r="399" spans="30:128" ht="22.5" customHeight="1" x14ac:dyDescent="0.3">
      <c r="AD399"/>
      <c r="BL399"/>
      <c r="BM399"/>
      <c r="BN399"/>
      <c r="BO399"/>
      <c r="BP399"/>
      <c r="BQ399"/>
      <c r="BR399"/>
      <c r="BS399"/>
      <c r="BT399"/>
      <c r="BU399"/>
      <c r="BW399" s="45"/>
      <c r="BX399" s="45"/>
      <c r="BY399" s="45"/>
      <c r="BZ399" s="45"/>
      <c r="CA399" s="45"/>
      <c r="CB399" s="45"/>
      <c r="CC399" s="45"/>
      <c r="CD399" s="45"/>
      <c r="CE399"/>
      <c r="CF399" s="25"/>
      <c r="CG399" s="40" t="s">
        <v>17</v>
      </c>
      <c r="CH399" s="41">
        <v>2</v>
      </c>
      <c r="CI399" s="174"/>
      <c r="CJ399" s="174"/>
      <c r="CK399" s="174"/>
      <c r="CL399" s="174"/>
      <c r="CM399" s="174"/>
      <c r="CN399" s="174"/>
      <c r="CO399" s="174"/>
      <c r="CP399" s="174"/>
      <c r="CQ399" s="174"/>
      <c r="CR399" s="175"/>
      <c r="CS399" s="35" t="s">
        <v>8</v>
      </c>
      <c r="CT399" s="35">
        <v>1</v>
      </c>
      <c r="CU399" s="35">
        <v>2</v>
      </c>
      <c r="CV399" s="35">
        <v>3</v>
      </c>
      <c r="CW399" s="35">
        <v>4</v>
      </c>
      <c r="CX399" s="35">
        <v>5</v>
      </c>
      <c r="CY399" s="35">
        <v>6</v>
      </c>
      <c r="CZ399" s="35">
        <v>7</v>
      </c>
      <c r="DA399" s="35">
        <v>8</v>
      </c>
      <c r="DB399" s="35">
        <v>9</v>
      </c>
      <c r="DC399" s="35">
        <v>10</v>
      </c>
      <c r="DD399" s="35">
        <v>11</v>
      </c>
      <c r="DE399" s="35">
        <v>12</v>
      </c>
      <c r="DF399" s="35">
        <v>13</v>
      </c>
      <c r="DG399" s="35">
        <v>14</v>
      </c>
      <c r="DH399" s="35">
        <v>15</v>
      </c>
      <c r="DI399" s="35">
        <v>16</v>
      </c>
      <c r="DJ399" s="35">
        <v>17</v>
      </c>
      <c r="DK399" s="35">
        <v>18</v>
      </c>
      <c r="DL399" s="35">
        <v>19</v>
      </c>
      <c r="DM399" s="35">
        <v>20</v>
      </c>
      <c r="DN399" s="35">
        <v>21</v>
      </c>
      <c r="DO399" s="35">
        <v>22</v>
      </c>
      <c r="DP399" s="35">
        <v>23</v>
      </c>
      <c r="DQ399" s="35">
        <v>24</v>
      </c>
      <c r="DR399" s="35">
        <v>25</v>
      </c>
      <c r="DS399" s="35">
        <v>26</v>
      </c>
      <c r="DT399" s="35">
        <v>27</v>
      </c>
      <c r="DU399" s="35">
        <v>28</v>
      </c>
      <c r="DV399" s="35">
        <v>29</v>
      </c>
      <c r="DW399" s="35">
        <v>30</v>
      </c>
      <c r="DX399" s="29"/>
    </row>
    <row r="400" spans="30:128" ht="22.5" customHeight="1" thickBot="1" x14ac:dyDescent="0.35">
      <c r="AD400"/>
      <c r="BL400"/>
      <c r="BM400"/>
      <c r="BN400"/>
      <c r="BO400"/>
      <c r="BP400"/>
      <c r="BQ400"/>
      <c r="BR400"/>
      <c r="BS400"/>
      <c r="BT400"/>
      <c r="BU400"/>
      <c r="CE400"/>
      <c r="CF400" s="42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4"/>
    </row>
    <row r="401" spans="30:128" ht="22.5" customHeight="1" thickTop="1" x14ac:dyDescent="0.35">
      <c r="AD401"/>
      <c r="BL401"/>
      <c r="BM401"/>
      <c r="BN401"/>
      <c r="BO401"/>
      <c r="BP401"/>
      <c r="BQ401"/>
      <c r="BR401"/>
      <c r="BS401"/>
      <c r="BT401"/>
      <c r="BU401"/>
      <c r="CE401"/>
      <c r="CF401" s="163">
        <f t="shared" ref="CF401" si="673">BX402</f>
        <v>0.375</v>
      </c>
      <c r="CG401" s="164"/>
      <c r="CH401" s="68"/>
      <c r="CI401" s="68"/>
      <c r="CJ401" s="68"/>
      <c r="CK401" s="68"/>
      <c r="CL401" s="68"/>
      <c r="CM401" s="68"/>
      <c r="CN401" s="68"/>
      <c r="CO401" s="68"/>
      <c r="CP401" s="68"/>
      <c r="CQ401" s="68"/>
      <c r="CR401" s="68"/>
      <c r="CS401" s="68"/>
      <c r="CT401" s="68"/>
      <c r="CU401" s="68"/>
      <c r="CV401" s="68"/>
      <c r="CW401" s="68"/>
      <c r="CX401" s="68"/>
      <c r="CY401" s="68"/>
      <c r="CZ401" s="68"/>
      <c r="DA401" s="68"/>
      <c r="DB401" s="68"/>
      <c r="DC401" s="68"/>
      <c r="DD401" s="68"/>
      <c r="DE401" s="68"/>
      <c r="DF401" s="68"/>
      <c r="DG401" s="68"/>
      <c r="DH401" s="68"/>
      <c r="DI401" s="68"/>
      <c r="DJ401" s="68"/>
      <c r="DK401" s="68"/>
      <c r="DL401" s="68"/>
      <c r="DM401" s="68"/>
      <c r="DN401" s="68"/>
      <c r="DO401" s="68"/>
      <c r="DP401" s="68"/>
      <c r="DQ401" s="68"/>
      <c r="DR401" s="68"/>
      <c r="DS401" s="68"/>
      <c r="DT401" s="69"/>
      <c r="DU401" s="69" t="s">
        <v>31</v>
      </c>
      <c r="DV401" s="68"/>
      <c r="DW401" s="69" t="str">
        <f t="shared" ref="DW401" si="674">CA403</f>
        <v>B</v>
      </c>
      <c r="DX401" s="70"/>
    </row>
    <row r="402" spans="30:128" ht="22.5" customHeight="1" x14ac:dyDescent="0.3">
      <c r="AD402"/>
      <c r="BL402"/>
      <c r="BM402"/>
      <c r="BN402"/>
      <c r="BO402"/>
      <c r="BP402"/>
      <c r="BQ402"/>
      <c r="BR402"/>
      <c r="BS402"/>
      <c r="BT402"/>
      <c r="BU402"/>
      <c r="BW402" t="str">
        <f>Q2</f>
        <v>1. KOLO</v>
      </c>
      <c r="BX402">
        <f t="shared" ref="BX402:CD402" si="675">R2</f>
        <v>0.375</v>
      </c>
      <c r="BY402">
        <f t="shared" si="675"/>
        <v>2</v>
      </c>
      <c r="BZ402" t="str">
        <f t="shared" si="675"/>
        <v>HŘIŠTĚ</v>
      </c>
      <c r="CA402" t="str">
        <f t="shared" si="675"/>
        <v>skupina</v>
      </c>
      <c r="CB402">
        <f t="shared" si="675"/>
        <v>3</v>
      </c>
      <c r="CC402" t="str">
        <f t="shared" si="675"/>
        <v>:</v>
      </c>
      <c r="CD402">
        <f t="shared" si="675"/>
        <v>14</v>
      </c>
      <c r="CE402"/>
      <c r="CF402" s="71"/>
      <c r="CG402" s="165" t="str">
        <f t="shared" ref="CG402" si="676">BW402</f>
        <v>1. KOLO</v>
      </c>
      <c r="CH402" s="165"/>
      <c r="CI402" s="165"/>
      <c r="CJ402" s="165"/>
      <c r="CK402" s="72"/>
      <c r="CL402" s="169"/>
      <c r="CM402" s="169"/>
      <c r="CN402" s="72"/>
      <c r="CO402" s="72"/>
      <c r="CP402" s="72"/>
      <c r="CQ402" s="72"/>
      <c r="CR402" s="72"/>
      <c r="CS402" s="72"/>
      <c r="CT402" s="72"/>
      <c r="CU402" s="72"/>
      <c r="CV402" s="72"/>
      <c r="CW402" s="170">
        <f t="shared" ref="CW402" si="677">BY402</f>
        <v>2</v>
      </c>
      <c r="CX402" s="170"/>
      <c r="CY402" s="170"/>
      <c r="CZ402" s="170"/>
      <c r="DA402" s="170"/>
      <c r="DB402" s="166" t="s">
        <v>9</v>
      </c>
      <c r="DC402" s="166"/>
      <c r="DD402" s="166"/>
      <c r="DE402" s="72"/>
      <c r="DF402" s="72"/>
      <c r="DG402" s="72"/>
      <c r="DH402" s="72"/>
      <c r="DI402" s="72"/>
      <c r="DJ402" s="72"/>
      <c r="DK402" s="72"/>
      <c r="DL402" s="72"/>
      <c r="DM402" s="72"/>
      <c r="DN402" s="72"/>
      <c r="DO402" s="72"/>
      <c r="DP402" s="72"/>
      <c r="DQ402" s="72"/>
      <c r="DR402" s="73"/>
      <c r="DS402" s="167" t="s">
        <v>10</v>
      </c>
      <c r="DT402" s="167"/>
      <c r="DU402" s="167"/>
      <c r="DV402" s="168">
        <f t="shared" ref="DV402" si="678">BZ403</f>
        <v>2</v>
      </c>
      <c r="DW402" s="168"/>
      <c r="DX402" s="74"/>
    </row>
    <row r="403" spans="30:128" ht="22.5" customHeight="1" x14ac:dyDescent="0.3">
      <c r="AD403"/>
      <c r="BL403"/>
      <c r="BM403"/>
      <c r="BN403"/>
      <c r="BO403"/>
      <c r="BP403"/>
      <c r="BQ403"/>
      <c r="BR403"/>
      <c r="BS403"/>
      <c r="BT403"/>
      <c r="BU403"/>
      <c r="BW403">
        <f>Q3</f>
        <v>0</v>
      </c>
      <c r="BX403">
        <f t="shared" ref="BX403:CD403" si="679">R3</f>
        <v>0</v>
      </c>
      <c r="BY403" t="str">
        <f t="shared" si="679"/>
        <v>zápas</v>
      </c>
      <c r="BZ403">
        <f t="shared" si="679"/>
        <v>2</v>
      </c>
      <c r="CA403" t="str">
        <f t="shared" si="679"/>
        <v>B</v>
      </c>
      <c r="CB403" t="str">
        <f t="shared" si="679"/>
        <v>Pečky "A"</v>
      </c>
      <c r="CC403">
        <f t="shared" si="679"/>
        <v>0</v>
      </c>
      <c r="CD403" t="str">
        <f t="shared" si="679"/>
        <v>Masarykova "B"</v>
      </c>
      <c r="CE403"/>
      <c r="CF403" s="71"/>
      <c r="CG403" s="165"/>
      <c r="CH403" s="165"/>
      <c r="CI403" s="165"/>
      <c r="CJ403" s="165"/>
      <c r="CK403" s="72"/>
      <c r="CL403" s="169"/>
      <c r="CM403" s="169"/>
      <c r="CN403" s="72"/>
      <c r="CO403" s="72"/>
      <c r="CP403" s="72"/>
      <c r="CQ403" s="72"/>
      <c r="CR403" s="72"/>
      <c r="CS403" s="72"/>
      <c r="CT403" s="72"/>
      <c r="CU403" s="72"/>
      <c r="CV403" s="72"/>
      <c r="CW403" s="170"/>
      <c r="CX403" s="170"/>
      <c r="CY403" s="170"/>
      <c r="CZ403" s="170"/>
      <c r="DA403" s="170"/>
      <c r="DB403" s="166"/>
      <c r="DC403" s="166"/>
      <c r="DD403" s="166"/>
      <c r="DE403" s="72"/>
      <c r="DF403" s="72"/>
      <c r="DG403" s="72"/>
      <c r="DH403" s="72"/>
      <c r="DI403" s="72"/>
      <c r="DJ403" s="72"/>
      <c r="DK403" s="72"/>
      <c r="DL403" s="72"/>
      <c r="DM403" s="72"/>
      <c r="DN403" s="72"/>
      <c r="DO403" s="72"/>
      <c r="DP403" s="72"/>
      <c r="DQ403" s="72"/>
      <c r="DR403" s="73"/>
      <c r="DS403" s="167"/>
      <c r="DT403" s="167"/>
      <c r="DU403" s="167"/>
      <c r="DV403" s="168"/>
      <c r="DW403" s="168"/>
      <c r="DX403" s="74"/>
    </row>
    <row r="404" spans="30:128" ht="22.5" customHeight="1" x14ac:dyDescent="0.3">
      <c r="AD404"/>
      <c r="BL404"/>
      <c r="BM404"/>
      <c r="BN404"/>
      <c r="BO404"/>
      <c r="BP404"/>
      <c r="BQ404"/>
      <c r="BR404"/>
      <c r="BS404"/>
      <c r="BT404"/>
      <c r="BU404"/>
      <c r="CE404"/>
      <c r="CF404" s="71"/>
      <c r="CG404" s="75"/>
      <c r="CH404" s="75"/>
      <c r="CI404" s="75"/>
      <c r="CJ404" s="75"/>
      <c r="CK404" s="147" t="s">
        <v>13</v>
      </c>
      <c r="CL404" s="147"/>
      <c r="CM404" s="76">
        <f t="shared" ref="CM404" si="680">CB402</f>
        <v>3</v>
      </c>
      <c r="CN404" s="77" t="s">
        <v>14</v>
      </c>
      <c r="CO404" s="148" t="str">
        <f t="shared" ref="CO404" si="681">CB403</f>
        <v>Pečky "A"</v>
      </c>
      <c r="CP404" s="148"/>
      <c r="CQ404" s="148"/>
      <c r="CR404" s="148"/>
      <c r="CS404" s="148"/>
      <c r="CT404" s="148"/>
      <c r="CU404" s="148"/>
      <c r="CV404" s="148"/>
      <c r="CW404" s="148"/>
      <c r="CX404" s="148"/>
      <c r="CY404" s="148"/>
      <c r="CZ404" s="148"/>
      <c r="DA404" s="148"/>
      <c r="DB404" s="75"/>
      <c r="DC404" s="75"/>
      <c r="DD404" s="75"/>
      <c r="DE404" s="75"/>
      <c r="DF404" s="75"/>
      <c r="DG404" s="147" t="s">
        <v>13</v>
      </c>
      <c r="DH404" s="147"/>
      <c r="DI404" s="76">
        <f t="shared" ref="DI404" si="682">CD402</f>
        <v>14</v>
      </c>
      <c r="DJ404" s="77" t="s">
        <v>14</v>
      </c>
      <c r="DK404" s="148" t="str">
        <f t="shared" ref="DK404" si="683">CD403</f>
        <v>Masarykova "B"</v>
      </c>
      <c r="DL404" s="148"/>
      <c r="DM404" s="148"/>
      <c r="DN404" s="148"/>
      <c r="DO404" s="148"/>
      <c r="DP404" s="148"/>
      <c r="DQ404" s="148"/>
      <c r="DR404" s="148"/>
      <c r="DS404" s="148"/>
      <c r="DT404" s="148"/>
      <c r="DU404" s="148"/>
      <c r="DV404" s="148"/>
      <c r="DW404" s="148"/>
      <c r="DX404" s="74"/>
    </row>
    <row r="405" spans="30:128" ht="22.5" customHeight="1" x14ac:dyDescent="0.3">
      <c r="AD405"/>
      <c r="BL405"/>
      <c r="BM405"/>
      <c r="BN405"/>
      <c r="BO405"/>
      <c r="BP405"/>
      <c r="BQ405"/>
      <c r="BR405"/>
      <c r="BS405"/>
      <c r="BT405"/>
      <c r="BU405"/>
      <c r="CE405"/>
      <c r="CF405" s="71"/>
      <c r="CG405" s="75"/>
      <c r="CH405" s="75"/>
      <c r="CI405" s="75"/>
      <c r="CJ405" s="75"/>
      <c r="CK405" s="75"/>
      <c r="CL405" s="75"/>
      <c r="CM405" s="75"/>
      <c r="CN405" s="75"/>
      <c r="CO405" s="75"/>
      <c r="CP405" s="75"/>
      <c r="CQ405" s="75"/>
      <c r="CR405" s="75"/>
      <c r="CS405" s="75"/>
      <c r="CT405" s="75"/>
      <c r="CU405" s="75"/>
      <c r="CV405" s="75"/>
      <c r="CW405" s="75"/>
      <c r="CX405" s="75"/>
      <c r="CY405" s="75"/>
      <c r="CZ405" s="75"/>
      <c r="DA405" s="75"/>
      <c r="DB405" s="75"/>
      <c r="DC405" s="75"/>
      <c r="DD405" s="75"/>
      <c r="DE405" s="75"/>
      <c r="DF405" s="75"/>
      <c r="DG405" s="75"/>
      <c r="DH405" s="75"/>
      <c r="DI405" s="75"/>
      <c r="DJ405" s="75"/>
      <c r="DK405" s="75"/>
      <c r="DL405" s="75"/>
      <c r="DM405" s="75"/>
      <c r="DN405" s="75"/>
      <c r="DO405" s="75"/>
      <c r="DP405" s="75"/>
      <c r="DQ405" s="75"/>
      <c r="DR405" s="78"/>
      <c r="DS405" s="78"/>
      <c r="DT405" s="78"/>
      <c r="DU405" s="78"/>
      <c r="DV405" s="78"/>
      <c r="DW405" s="78"/>
      <c r="DX405" s="74"/>
    </row>
    <row r="406" spans="30:128" ht="22.5" customHeight="1" x14ac:dyDescent="0.4">
      <c r="AD406"/>
      <c r="BL406"/>
      <c r="BM406"/>
      <c r="BN406"/>
      <c r="BO406"/>
      <c r="BP406"/>
      <c r="BQ406"/>
      <c r="BR406"/>
      <c r="BS406"/>
      <c r="BT406"/>
      <c r="BU406"/>
      <c r="CE406"/>
      <c r="CF406" s="71"/>
      <c r="CG406" s="79" t="s">
        <v>17</v>
      </c>
      <c r="CH406" s="49">
        <f t="shared" ref="CH406" si="684">CM404</f>
        <v>3</v>
      </c>
      <c r="CI406" s="80" t="s">
        <v>8</v>
      </c>
      <c r="CJ406" s="91">
        <v>1</v>
      </c>
      <c r="CK406" s="91">
        <v>2</v>
      </c>
      <c r="CL406" s="91">
        <v>3</v>
      </c>
      <c r="CM406" s="91">
        <v>4</v>
      </c>
      <c r="CN406" s="91">
        <v>5</v>
      </c>
      <c r="CO406" s="91">
        <v>6</v>
      </c>
      <c r="CP406" s="91">
        <v>7</v>
      </c>
      <c r="CQ406" s="91">
        <v>8</v>
      </c>
      <c r="CR406" s="91">
        <v>9</v>
      </c>
      <c r="CS406" s="91">
        <v>10</v>
      </c>
      <c r="CT406" s="91">
        <v>11</v>
      </c>
      <c r="CU406" s="91">
        <v>12</v>
      </c>
      <c r="CV406" s="91">
        <v>13</v>
      </c>
      <c r="CW406" s="91">
        <v>14</v>
      </c>
      <c r="CX406" s="91">
        <v>15</v>
      </c>
      <c r="CY406" s="91">
        <v>16</v>
      </c>
      <c r="CZ406" s="91">
        <v>17</v>
      </c>
      <c r="DA406" s="91">
        <v>18</v>
      </c>
      <c r="DB406" s="91">
        <v>19</v>
      </c>
      <c r="DC406" s="91">
        <v>20</v>
      </c>
      <c r="DD406" s="91">
        <v>21</v>
      </c>
      <c r="DE406" s="91">
        <v>22</v>
      </c>
      <c r="DF406" s="91">
        <v>23</v>
      </c>
      <c r="DG406" s="91">
        <v>24</v>
      </c>
      <c r="DH406" s="91">
        <v>25</v>
      </c>
      <c r="DI406" s="91">
        <v>26</v>
      </c>
      <c r="DJ406" s="91">
        <v>27</v>
      </c>
      <c r="DK406" s="91">
        <v>28</v>
      </c>
      <c r="DL406" s="91">
        <v>29</v>
      </c>
      <c r="DM406" s="91">
        <v>30</v>
      </c>
      <c r="DN406" s="91">
        <v>31</v>
      </c>
      <c r="DO406" s="91">
        <v>32</v>
      </c>
      <c r="DP406" s="91">
        <v>33</v>
      </c>
      <c r="DQ406" s="91">
        <v>34</v>
      </c>
      <c r="DR406" s="92">
        <v>35</v>
      </c>
      <c r="DS406" s="92">
        <v>36</v>
      </c>
      <c r="DT406" s="92">
        <v>37</v>
      </c>
      <c r="DU406" s="92">
        <v>38</v>
      </c>
      <c r="DV406" s="92">
        <v>39</v>
      </c>
      <c r="DW406" s="92">
        <v>40</v>
      </c>
      <c r="DX406" s="74"/>
    </row>
    <row r="407" spans="30:128" ht="22.5" customHeight="1" x14ac:dyDescent="0.3">
      <c r="AD407"/>
      <c r="BL407"/>
      <c r="BM407"/>
      <c r="BN407"/>
      <c r="BO407"/>
      <c r="BP407"/>
      <c r="BQ407"/>
      <c r="BR407"/>
      <c r="BS407"/>
      <c r="BT407"/>
      <c r="BU407"/>
      <c r="CE407"/>
      <c r="CF407" s="71"/>
      <c r="CG407" s="81"/>
      <c r="CH407" s="82"/>
      <c r="CI407" s="83"/>
      <c r="CJ407" s="84"/>
      <c r="CK407" s="84"/>
      <c r="CL407" s="84"/>
      <c r="CM407" s="84"/>
      <c r="CN407" s="84"/>
      <c r="CO407" s="84"/>
      <c r="CP407" s="84"/>
      <c r="CQ407" s="84"/>
      <c r="CR407" s="84"/>
      <c r="CS407" s="84"/>
      <c r="CT407" s="84"/>
      <c r="CU407" s="84"/>
      <c r="CV407" s="84"/>
      <c r="CW407" s="84"/>
      <c r="CX407" s="84"/>
      <c r="CY407" s="84"/>
      <c r="CZ407" s="84"/>
      <c r="DA407" s="84"/>
      <c r="DB407" s="84"/>
      <c r="DC407" s="84"/>
      <c r="DD407" s="84"/>
      <c r="DE407" s="84"/>
      <c r="DF407" s="84"/>
      <c r="DG407" s="84"/>
      <c r="DH407" s="84"/>
      <c r="DI407" s="84"/>
      <c r="DJ407" s="84"/>
      <c r="DK407" s="84"/>
      <c r="DL407" s="84"/>
      <c r="DM407" s="84"/>
      <c r="DN407" s="84"/>
      <c r="DO407" s="84"/>
      <c r="DP407" s="84"/>
      <c r="DQ407" s="84"/>
      <c r="DR407" s="85"/>
      <c r="DS407" s="85"/>
      <c r="DT407" s="85"/>
      <c r="DU407" s="85"/>
      <c r="DV407" s="85"/>
      <c r="DW407" s="85"/>
      <c r="DX407" s="74"/>
    </row>
    <row r="408" spans="30:128" ht="22.5" customHeight="1" x14ac:dyDescent="0.4">
      <c r="AD408"/>
      <c r="BL408"/>
      <c r="BM408"/>
      <c r="BN408"/>
      <c r="BO408"/>
      <c r="BP408"/>
      <c r="BQ408"/>
      <c r="BR408"/>
      <c r="BS408"/>
      <c r="BT408"/>
      <c r="BU408"/>
      <c r="CE408"/>
      <c r="CF408" s="71"/>
      <c r="CG408" s="86" t="s">
        <v>17</v>
      </c>
      <c r="CH408" s="48">
        <f t="shared" ref="CH408" si="685">DI404</f>
        <v>14</v>
      </c>
      <c r="CI408" s="87" t="s">
        <v>8</v>
      </c>
      <c r="CJ408" s="91">
        <v>1</v>
      </c>
      <c r="CK408" s="91">
        <v>2</v>
      </c>
      <c r="CL408" s="91">
        <v>3</v>
      </c>
      <c r="CM408" s="91">
        <v>4</v>
      </c>
      <c r="CN408" s="91">
        <v>5</v>
      </c>
      <c r="CO408" s="91">
        <v>6</v>
      </c>
      <c r="CP408" s="91">
        <v>7</v>
      </c>
      <c r="CQ408" s="91">
        <v>8</v>
      </c>
      <c r="CR408" s="91">
        <v>9</v>
      </c>
      <c r="CS408" s="91">
        <v>10</v>
      </c>
      <c r="CT408" s="91">
        <v>11</v>
      </c>
      <c r="CU408" s="91">
        <v>12</v>
      </c>
      <c r="CV408" s="91">
        <v>13</v>
      </c>
      <c r="CW408" s="91">
        <v>14</v>
      </c>
      <c r="CX408" s="91">
        <v>15</v>
      </c>
      <c r="CY408" s="91">
        <v>16</v>
      </c>
      <c r="CZ408" s="91">
        <v>17</v>
      </c>
      <c r="DA408" s="91">
        <v>18</v>
      </c>
      <c r="DB408" s="91">
        <v>19</v>
      </c>
      <c r="DC408" s="91">
        <v>20</v>
      </c>
      <c r="DD408" s="91">
        <v>21</v>
      </c>
      <c r="DE408" s="91">
        <v>22</v>
      </c>
      <c r="DF408" s="91">
        <v>23</v>
      </c>
      <c r="DG408" s="91">
        <v>24</v>
      </c>
      <c r="DH408" s="91">
        <v>25</v>
      </c>
      <c r="DI408" s="91">
        <v>26</v>
      </c>
      <c r="DJ408" s="91">
        <v>27</v>
      </c>
      <c r="DK408" s="91">
        <v>28</v>
      </c>
      <c r="DL408" s="91">
        <v>29</v>
      </c>
      <c r="DM408" s="91">
        <v>30</v>
      </c>
      <c r="DN408" s="91">
        <v>31</v>
      </c>
      <c r="DO408" s="91">
        <v>32</v>
      </c>
      <c r="DP408" s="91">
        <v>33</v>
      </c>
      <c r="DQ408" s="91">
        <v>34</v>
      </c>
      <c r="DR408" s="92">
        <v>35</v>
      </c>
      <c r="DS408" s="92">
        <v>36</v>
      </c>
      <c r="DT408" s="92">
        <v>37</v>
      </c>
      <c r="DU408" s="92">
        <v>38</v>
      </c>
      <c r="DV408" s="92">
        <v>39</v>
      </c>
      <c r="DW408" s="92">
        <v>40</v>
      </c>
      <c r="DX408" s="74"/>
    </row>
    <row r="409" spans="30:128" ht="22.5" customHeight="1" thickBot="1" x14ac:dyDescent="0.35">
      <c r="AD409"/>
      <c r="BL409"/>
      <c r="BM409"/>
      <c r="BN409"/>
      <c r="BO409"/>
      <c r="BP409"/>
      <c r="BQ409"/>
      <c r="BR409"/>
      <c r="BS409"/>
      <c r="BT409"/>
      <c r="BU409"/>
      <c r="CE409"/>
      <c r="CF409" s="88"/>
      <c r="CG409" s="89"/>
      <c r="CH409" s="89"/>
      <c r="CI409" s="89"/>
      <c r="CJ409" s="89"/>
      <c r="CK409" s="89"/>
      <c r="CL409" s="89"/>
      <c r="CM409" s="89"/>
      <c r="CN409" s="89"/>
      <c r="CO409" s="89"/>
      <c r="CP409" s="89"/>
      <c r="CQ409" s="89"/>
      <c r="CR409" s="89"/>
      <c r="CS409" s="89"/>
      <c r="CT409" s="89"/>
      <c r="CU409" s="89"/>
      <c r="CV409" s="89"/>
      <c r="CW409" s="89"/>
      <c r="CX409" s="89"/>
      <c r="CY409" s="89"/>
      <c r="CZ409" s="89"/>
      <c r="DA409" s="89"/>
      <c r="DB409" s="89"/>
      <c r="DC409" s="89"/>
      <c r="DD409" s="89"/>
      <c r="DE409" s="89"/>
      <c r="DF409" s="89"/>
      <c r="DG409" s="89"/>
      <c r="DH409" s="89"/>
      <c r="DI409" s="89"/>
      <c r="DJ409" s="89"/>
      <c r="DK409" s="89"/>
      <c r="DL409" s="89"/>
      <c r="DM409" s="89"/>
      <c r="DN409" s="89"/>
      <c r="DO409" s="89"/>
      <c r="DP409" s="89"/>
      <c r="DQ409" s="89"/>
      <c r="DR409" s="89"/>
      <c r="DS409" s="89"/>
      <c r="DT409" s="89"/>
      <c r="DU409" s="89"/>
      <c r="DV409" s="89"/>
      <c r="DW409" s="89"/>
      <c r="DX409" s="90"/>
    </row>
    <row r="410" spans="30:128" ht="22.5" customHeight="1" thickTop="1" x14ac:dyDescent="0.35">
      <c r="AD410"/>
      <c r="BL410"/>
      <c r="BM410"/>
      <c r="BN410"/>
      <c r="BO410"/>
      <c r="BP410"/>
      <c r="BQ410"/>
      <c r="BR410"/>
      <c r="BS410"/>
      <c r="BT410"/>
      <c r="BU410"/>
      <c r="CE410"/>
      <c r="CF410" s="163">
        <f t="shared" ref="CF410" si="686">BX411</f>
        <v>0.38333333333333336</v>
      </c>
      <c r="CG410" s="164"/>
      <c r="CH410" s="68"/>
      <c r="CI410" s="68"/>
      <c r="CJ410" s="68"/>
      <c r="CK410" s="68"/>
      <c r="CL410" s="68"/>
      <c r="CM410" s="68"/>
      <c r="CN410" s="68"/>
      <c r="CO410" s="68"/>
      <c r="CP410" s="68"/>
      <c r="CQ410" s="68"/>
      <c r="CR410" s="68"/>
      <c r="CS410" s="68"/>
      <c r="CT410" s="68"/>
      <c r="CU410" s="68"/>
      <c r="CV410" s="68"/>
      <c r="CW410" s="68"/>
      <c r="CX410" s="68"/>
      <c r="CY410" s="68"/>
      <c r="CZ410" s="68"/>
      <c r="DA410" s="68"/>
      <c r="DB410" s="68"/>
      <c r="DC410" s="68"/>
      <c r="DD410" s="68"/>
      <c r="DE410" s="68"/>
      <c r="DF410" s="68"/>
      <c r="DG410" s="68"/>
      <c r="DH410" s="68"/>
      <c r="DI410" s="68"/>
      <c r="DJ410" s="68"/>
      <c r="DK410" s="68"/>
      <c r="DL410" s="68"/>
      <c r="DM410" s="68"/>
      <c r="DN410" s="68"/>
      <c r="DO410" s="68"/>
      <c r="DP410" s="68"/>
      <c r="DQ410" s="68"/>
      <c r="DR410" s="68"/>
      <c r="DS410" s="68"/>
      <c r="DT410" s="69"/>
      <c r="DU410" s="69" t="s">
        <v>31</v>
      </c>
      <c r="DV410" s="68"/>
      <c r="DW410" s="69" t="str">
        <f t="shared" ref="DW410" si="687">CA412</f>
        <v>B</v>
      </c>
      <c r="DX410" s="70"/>
    </row>
    <row r="411" spans="30:128" ht="22.5" customHeight="1" x14ac:dyDescent="0.3">
      <c r="AD411"/>
      <c r="BL411"/>
      <c r="BM411"/>
      <c r="BN411"/>
      <c r="BO411"/>
      <c r="BP411"/>
      <c r="BQ411"/>
      <c r="BR411"/>
      <c r="BS411"/>
      <c r="BT411"/>
      <c r="BU411"/>
      <c r="BW411" t="str">
        <f t="shared" ref="BW411:CD412" si="688">Q4</f>
        <v>2. KOLO</v>
      </c>
      <c r="BX411">
        <f t="shared" si="688"/>
        <v>0.38333333333333336</v>
      </c>
      <c r="BY411">
        <f t="shared" si="688"/>
        <v>8</v>
      </c>
      <c r="BZ411" t="str">
        <f t="shared" si="688"/>
        <v>HŘIŠTĚ</v>
      </c>
      <c r="CA411" t="str">
        <f t="shared" si="688"/>
        <v>skupina</v>
      </c>
      <c r="CB411">
        <f t="shared" si="688"/>
        <v>14</v>
      </c>
      <c r="CC411" t="str">
        <f t="shared" si="688"/>
        <v>:</v>
      </c>
      <c r="CD411">
        <f t="shared" si="688"/>
        <v>17</v>
      </c>
      <c r="CE411"/>
      <c r="CF411" s="71"/>
      <c r="CG411" s="165" t="str">
        <f t="shared" ref="CG411" si="689">BW411</f>
        <v>2. KOLO</v>
      </c>
      <c r="CH411" s="165"/>
      <c r="CI411" s="165"/>
      <c r="CJ411" s="165"/>
      <c r="CK411" s="72"/>
      <c r="CL411" s="169"/>
      <c r="CM411" s="169"/>
      <c r="CN411" s="72"/>
      <c r="CO411" s="72"/>
      <c r="CP411" s="72"/>
      <c r="CQ411" s="72"/>
      <c r="CR411" s="72"/>
      <c r="CS411" s="72"/>
      <c r="CT411" s="72"/>
      <c r="CU411" s="72"/>
      <c r="CV411" s="72"/>
      <c r="CW411" s="170">
        <f t="shared" ref="CW411" si="690">BY411</f>
        <v>8</v>
      </c>
      <c r="CX411" s="170"/>
      <c r="CY411" s="170"/>
      <c r="CZ411" s="170"/>
      <c r="DA411" s="170"/>
      <c r="DB411" s="166" t="s">
        <v>9</v>
      </c>
      <c r="DC411" s="166"/>
      <c r="DD411" s="166"/>
      <c r="DE411" s="72"/>
      <c r="DF411" s="72"/>
      <c r="DG411" s="72"/>
      <c r="DH411" s="72"/>
      <c r="DI411" s="72"/>
      <c r="DJ411" s="72"/>
      <c r="DK411" s="72"/>
      <c r="DL411" s="72"/>
      <c r="DM411" s="72"/>
      <c r="DN411" s="72"/>
      <c r="DO411" s="72"/>
      <c r="DP411" s="72"/>
      <c r="DQ411" s="72"/>
      <c r="DR411" s="73"/>
      <c r="DS411" s="167" t="s">
        <v>10</v>
      </c>
      <c r="DT411" s="167"/>
      <c r="DU411" s="167"/>
      <c r="DV411" s="168">
        <f t="shared" ref="DV411" si="691">BZ412</f>
        <v>2</v>
      </c>
      <c r="DW411" s="168"/>
      <c r="DX411" s="74"/>
    </row>
    <row r="412" spans="30:128" ht="22.5" customHeight="1" x14ac:dyDescent="0.3">
      <c r="AD412"/>
      <c r="BL412"/>
      <c r="BM412"/>
      <c r="BN412"/>
      <c r="BO412"/>
      <c r="BP412"/>
      <c r="BQ412"/>
      <c r="BR412"/>
      <c r="BS412"/>
      <c r="BT412"/>
      <c r="BU412"/>
      <c r="BW412">
        <f t="shared" si="688"/>
        <v>0</v>
      </c>
      <c r="BX412">
        <f t="shared" si="688"/>
        <v>0</v>
      </c>
      <c r="BY412" t="str">
        <f t="shared" si="688"/>
        <v>zápas</v>
      </c>
      <c r="BZ412">
        <f t="shared" si="688"/>
        <v>2</v>
      </c>
      <c r="CA412" t="str">
        <f t="shared" si="688"/>
        <v>B</v>
      </c>
      <c r="CB412" t="str">
        <f t="shared" si="688"/>
        <v>Masarykova "B"</v>
      </c>
      <c r="CC412">
        <f t="shared" si="688"/>
        <v>0</v>
      </c>
      <c r="CD412" t="str">
        <f t="shared" si="688"/>
        <v>Prokopa Velikého "B"</v>
      </c>
      <c r="CE412"/>
      <c r="CF412" s="71"/>
      <c r="CG412" s="165"/>
      <c r="CH412" s="165"/>
      <c r="CI412" s="165"/>
      <c r="CJ412" s="165"/>
      <c r="CK412" s="72"/>
      <c r="CL412" s="169"/>
      <c r="CM412" s="169"/>
      <c r="CN412" s="72"/>
      <c r="CO412" s="72"/>
      <c r="CP412" s="72"/>
      <c r="CQ412" s="72"/>
      <c r="CR412" s="72"/>
      <c r="CS412" s="72"/>
      <c r="CT412" s="72"/>
      <c r="CU412" s="72"/>
      <c r="CV412" s="72"/>
      <c r="CW412" s="170"/>
      <c r="CX412" s="170"/>
      <c r="CY412" s="170"/>
      <c r="CZ412" s="170"/>
      <c r="DA412" s="170"/>
      <c r="DB412" s="166"/>
      <c r="DC412" s="166"/>
      <c r="DD412" s="166"/>
      <c r="DE412" s="72"/>
      <c r="DF412" s="72"/>
      <c r="DG412" s="72"/>
      <c r="DH412" s="72"/>
      <c r="DI412" s="72"/>
      <c r="DJ412" s="72"/>
      <c r="DK412" s="72"/>
      <c r="DL412" s="72"/>
      <c r="DM412" s="72"/>
      <c r="DN412" s="72"/>
      <c r="DO412" s="72"/>
      <c r="DP412" s="72"/>
      <c r="DQ412" s="72"/>
      <c r="DR412" s="73"/>
      <c r="DS412" s="167"/>
      <c r="DT412" s="167"/>
      <c r="DU412" s="167"/>
      <c r="DV412" s="168"/>
      <c r="DW412" s="168"/>
      <c r="DX412" s="74"/>
    </row>
    <row r="413" spans="30:128" ht="22.5" customHeight="1" x14ac:dyDescent="0.3">
      <c r="AD413"/>
      <c r="BL413"/>
      <c r="BM413"/>
      <c r="BN413"/>
      <c r="BO413"/>
      <c r="BP413"/>
      <c r="BQ413"/>
      <c r="BR413"/>
      <c r="BS413"/>
      <c r="BT413"/>
      <c r="BU413"/>
      <c r="CE413"/>
      <c r="CF413" s="71"/>
      <c r="CG413" s="75"/>
      <c r="CH413" s="75"/>
      <c r="CI413" s="75"/>
      <c r="CJ413" s="75"/>
      <c r="CK413" s="147" t="s">
        <v>13</v>
      </c>
      <c r="CL413" s="147"/>
      <c r="CM413" s="76">
        <f t="shared" ref="CM413" si="692">CB411</f>
        <v>14</v>
      </c>
      <c r="CN413" s="77" t="s">
        <v>14</v>
      </c>
      <c r="CO413" s="148" t="str">
        <f t="shared" ref="CO413" si="693">CB412</f>
        <v>Masarykova "B"</v>
      </c>
      <c r="CP413" s="148"/>
      <c r="CQ413" s="148"/>
      <c r="CR413" s="148"/>
      <c r="CS413" s="148"/>
      <c r="CT413" s="148"/>
      <c r="CU413" s="148"/>
      <c r="CV413" s="148"/>
      <c r="CW413" s="148"/>
      <c r="CX413" s="148"/>
      <c r="CY413" s="148"/>
      <c r="CZ413" s="148"/>
      <c r="DA413" s="148"/>
      <c r="DB413" s="75"/>
      <c r="DC413" s="75"/>
      <c r="DD413" s="75"/>
      <c r="DE413" s="75"/>
      <c r="DF413" s="75"/>
      <c r="DG413" s="147" t="s">
        <v>13</v>
      </c>
      <c r="DH413" s="147"/>
      <c r="DI413" s="76">
        <f t="shared" ref="DI413" si="694">CD411</f>
        <v>17</v>
      </c>
      <c r="DJ413" s="77" t="s">
        <v>14</v>
      </c>
      <c r="DK413" s="148" t="str">
        <f t="shared" ref="DK413" si="695">CD412</f>
        <v>Prokopa Velikého "B"</v>
      </c>
      <c r="DL413" s="148"/>
      <c r="DM413" s="148"/>
      <c r="DN413" s="148"/>
      <c r="DO413" s="148"/>
      <c r="DP413" s="148"/>
      <c r="DQ413" s="148"/>
      <c r="DR413" s="148"/>
      <c r="DS413" s="148"/>
      <c r="DT413" s="148"/>
      <c r="DU413" s="148"/>
      <c r="DV413" s="148"/>
      <c r="DW413" s="148"/>
      <c r="DX413" s="74"/>
    </row>
    <row r="414" spans="30:128" ht="22.5" customHeight="1" x14ac:dyDescent="0.3">
      <c r="AD414"/>
      <c r="BL414"/>
      <c r="BM414"/>
      <c r="BN414"/>
      <c r="BO414"/>
      <c r="BP414"/>
      <c r="BQ414"/>
      <c r="BR414"/>
      <c r="BS414"/>
      <c r="BT414"/>
      <c r="BU414"/>
      <c r="CE414"/>
      <c r="CF414" s="71"/>
      <c r="CG414" s="75"/>
      <c r="CH414" s="75"/>
      <c r="CI414" s="75"/>
      <c r="CJ414" s="75"/>
      <c r="CK414" s="75"/>
      <c r="CL414" s="75"/>
      <c r="CM414" s="75"/>
      <c r="CN414" s="75"/>
      <c r="CO414" s="75"/>
      <c r="CP414" s="75"/>
      <c r="CQ414" s="75"/>
      <c r="CR414" s="75"/>
      <c r="CS414" s="75"/>
      <c r="CT414" s="75"/>
      <c r="CU414" s="75"/>
      <c r="CV414" s="75"/>
      <c r="CW414" s="75"/>
      <c r="CX414" s="75"/>
      <c r="CY414" s="75"/>
      <c r="CZ414" s="75"/>
      <c r="DA414" s="75"/>
      <c r="DB414" s="75"/>
      <c r="DC414" s="75"/>
      <c r="DD414" s="75"/>
      <c r="DE414" s="75"/>
      <c r="DF414" s="75"/>
      <c r="DG414" s="75"/>
      <c r="DH414" s="75"/>
      <c r="DI414" s="75"/>
      <c r="DJ414" s="75"/>
      <c r="DK414" s="75"/>
      <c r="DL414" s="75"/>
      <c r="DM414" s="75"/>
      <c r="DN414" s="75"/>
      <c r="DO414" s="75"/>
      <c r="DP414" s="75"/>
      <c r="DQ414" s="75"/>
      <c r="DR414" s="78"/>
      <c r="DS414" s="78"/>
      <c r="DT414" s="78"/>
      <c r="DU414" s="78"/>
      <c r="DV414" s="78"/>
      <c r="DW414" s="78"/>
      <c r="DX414" s="74"/>
    </row>
    <row r="415" spans="30:128" ht="22.5" customHeight="1" x14ac:dyDescent="0.4">
      <c r="AD415"/>
      <c r="BL415"/>
      <c r="BM415"/>
      <c r="BN415"/>
      <c r="BO415"/>
      <c r="BP415"/>
      <c r="BQ415"/>
      <c r="BR415"/>
      <c r="BS415"/>
      <c r="BT415"/>
      <c r="BU415"/>
      <c r="CE415"/>
      <c r="CF415" s="71"/>
      <c r="CG415" s="79" t="s">
        <v>17</v>
      </c>
      <c r="CH415" s="49">
        <f t="shared" ref="CH415" si="696">CM413</f>
        <v>14</v>
      </c>
      <c r="CI415" s="80" t="s">
        <v>8</v>
      </c>
      <c r="CJ415" s="91">
        <v>1</v>
      </c>
      <c r="CK415" s="91">
        <v>2</v>
      </c>
      <c r="CL415" s="91">
        <v>3</v>
      </c>
      <c r="CM415" s="91">
        <v>4</v>
      </c>
      <c r="CN415" s="91">
        <v>5</v>
      </c>
      <c r="CO415" s="91">
        <v>6</v>
      </c>
      <c r="CP415" s="91">
        <v>7</v>
      </c>
      <c r="CQ415" s="91">
        <v>8</v>
      </c>
      <c r="CR415" s="91">
        <v>9</v>
      </c>
      <c r="CS415" s="91">
        <v>10</v>
      </c>
      <c r="CT415" s="91">
        <v>11</v>
      </c>
      <c r="CU415" s="91">
        <v>12</v>
      </c>
      <c r="CV415" s="91">
        <v>13</v>
      </c>
      <c r="CW415" s="91">
        <v>14</v>
      </c>
      <c r="CX415" s="91">
        <v>15</v>
      </c>
      <c r="CY415" s="91">
        <v>16</v>
      </c>
      <c r="CZ415" s="91">
        <v>17</v>
      </c>
      <c r="DA415" s="91">
        <v>18</v>
      </c>
      <c r="DB415" s="91">
        <v>19</v>
      </c>
      <c r="DC415" s="91">
        <v>20</v>
      </c>
      <c r="DD415" s="91">
        <v>21</v>
      </c>
      <c r="DE415" s="91">
        <v>22</v>
      </c>
      <c r="DF415" s="91">
        <v>23</v>
      </c>
      <c r="DG415" s="91">
        <v>24</v>
      </c>
      <c r="DH415" s="91">
        <v>25</v>
      </c>
      <c r="DI415" s="91">
        <v>26</v>
      </c>
      <c r="DJ415" s="91">
        <v>27</v>
      </c>
      <c r="DK415" s="91">
        <v>28</v>
      </c>
      <c r="DL415" s="91">
        <v>29</v>
      </c>
      <c r="DM415" s="91">
        <v>30</v>
      </c>
      <c r="DN415" s="91">
        <v>31</v>
      </c>
      <c r="DO415" s="91">
        <v>32</v>
      </c>
      <c r="DP415" s="91">
        <v>33</v>
      </c>
      <c r="DQ415" s="91">
        <v>34</v>
      </c>
      <c r="DR415" s="92">
        <v>35</v>
      </c>
      <c r="DS415" s="92">
        <v>36</v>
      </c>
      <c r="DT415" s="92">
        <v>37</v>
      </c>
      <c r="DU415" s="92">
        <v>38</v>
      </c>
      <c r="DV415" s="92">
        <v>39</v>
      </c>
      <c r="DW415" s="92">
        <v>40</v>
      </c>
      <c r="DX415" s="74"/>
    </row>
    <row r="416" spans="30:128" ht="22.5" customHeight="1" x14ac:dyDescent="0.3">
      <c r="AD416"/>
      <c r="BL416"/>
      <c r="BM416"/>
      <c r="BN416"/>
      <c r="BO416"/>
      <c r="BP416"/>
      <c r="BQ416"/>
      <c r="BR416"/>
      <c r="BS416"/>
      <c r="BT416"/>
      <c r="BU416"/>
      <c r="CE416"/>
      <c r="CF416" s="71"/>
      <c r="CG416" s="81"/>
      <c r="CH416" s="82"/>
      <c r="CI416" s="83"/>
      <c r="CJ416" s="84"/>
      <c r="CK416" s="84"/>
      <c r="CL416" s="84"/>
      <c r="CM416" s="84"/>
      <c r="CN416" s="84"/>
      <c r="CO416" s="84"/>
      <c r="CP416" s="84"/>
      <c r="CQ416" s="84"/>
      <c r="CR416" s="84"/>
      <c r="CS416" s="84"/>
      <c r="CT416" s="84"/>
      <c r="CU416" s="84"/>
      <c r="CV416" s="84"/>
      <c r="CW416" s="84"/>
      <c r="CX416" s="84"/>
      <c r="CY416" s="84"/>
      <c r="CZ416" s="84"/>
      <c r="DA416" s="84"/>
      <c r="DB416" s="84"/>
      <c r="DC416" s="84"/>
      <c r="DD416" s="84"/>
      <c r="DE416" s="84"/>
      <c r="DF416" s="84"/>
      <c r="DG416" s="84"/>
      <c r="DH416" s="84"/>
      <c r="DI416" s="84"/>
      <c r="DJ416" s="84"/>
      <c r="DK416" s="84"/>
      <c r="DL416" s="84"/>
      <c r="DM416" s="84"/>
      <c r="DN416" s="84"/>
      <c r="DO416" s="84"/>
      <c r="DP416" s="84"/>
      <c r="DQ416" s="84"/>
      <c r="DR416" s="85"/>
      <c r="DS416" s="85"/>
      <c r="DT416" s="85"/>
      <c r="DU416" s="85"/>
      <c r="DV416" s="85"/>
      <c r="DW416" s="85"/>
      <c r="DX416" s="74"/>
    </row>
    <row r="417" spans="30:128" ht="22.5" customHeight="1" x14ac:dyDescent="0.4">
      <c r="AD417"/>
      <c r="BL417"/>
      <c r="BM417"/>
      <c r="BN417"/>
      <c r="BO417"/>
      <c r="BP417"/>
      <c r="BQ417"/>
      <c r="BR417"/>
      <c r="BS417"/>
      <c r="BT417"/>
      <c r="BU417"/>
      <c r="CE417"/>
      <c r="CF417" s="71"/>
      <c r="CG417" s="86" t="s">
        <v>17</v>
      </c>
      <c r="CH417" s="48">
        <f t="shared" ref="CH417" si="697">DI413</f>
        <v>17</v>
      </c>
      <c r="CI417" s="87" t="s">
        <v>8</v>
      </c>
      <c r="CJ417" s="91">
        <v>1</v>
      </c>
      <c r="CK417" s="91">
        <v>2</v>
      </c>
      <c r="CL417" s="91">
        <v>3</v>
      </c>
      <c r="CM417" s="91">
        <v>4</v>
      </c>
      <c r="CN417" s="91">
        <v>5</v>
      </c>
      <c r="CO417" s="91">
        <v>6</v>
      </c>
      <c r="CP417" s="91">
        <v>7</v>
      </c>
      <c r="CQ417" s="91">
        <v>8</v>
      </c>
      <c r="CR417" s="91">
        <v>9</v>
      </c>
      <c r="CS417" s="91">
        <v>10</v>
      </c>
      <c r="CT417" s="91">
        <v>11</v>
      </c>
      <c r="CU417" s="91">
        <v>12</v>
      </c>
      <c r="CV417" s="91">
        <v>13</v>
      </c>
      <c r="CW417" s="91">
        <v>14</v>
      </c>
      <c r="CX417" s="91">
        <v>15</v>
      </c>
      <c r="CY417" s="91">
        <v>16</v>
      </c>
      <c r="CZ417" s="91">
        <v>17</v>
      </c>
      <c r="DA417" s="91">
        <v>18</v>
      </c>
      <c r="DB417" s="91">
        <v>19</v>
      </c>
      <c r="DC417" s="91">
        <v>20</v>
      </c>
      <c r="DD417" s="91">
        <v>21</v>
      </c>
      <c r="DE417" s="91">
        <v>22</v>
      </c>
      <c r="DF417" s="91">
        <v>23</v>
      </c>
      <c r="DG417" s="91">
        <v>24</v>
      </c>
      <c r="DH417" s="91">
        <v>25</v>
      </c>
      <c r="DI417" s="91">
        <v>26</v>
      </c>
      <c r="DJ417" s="91">
        <v>27</v>
      </c>
      <c r="DK417" s="91">
        <v>28</v>
      </c>
      <c r="DL417" s="91">
        <v>29</v>
      </c>
      <c r="DM417" s="91">
        <v>30</v>
      </c>
      <c r="DN417" s="91">
        <v>31</v>
      </c>
      <c r="DO417" s="91">
        <v>32</v>
      </c>
      <c r="DP417" s="91">
        <v>33</v>
      </c>
      <c r="DQ417" s="91">
        <v>34</v>
      </c>
      <c r="DR417" s="92">
        <v>35</v>
      </c>
      <c r="DS417" s="92">
        <v>36</v>
      </c>
      <c r="DT417" s="92">
        <v>37</v>
      </c>
      <c r="DU417" s="92">
        <v>38</v>
      </c>
      <c r="DV417" s="92">
        <v>39</v>
      </c>
      <c r="DW417" s="92">
        <v>40</v>
      </c>
      <c r="DX417" s="74"/>
    </row>
    <row r="418" spans="30:128" ht="22.5" customHeight="1" thickBot="1" x14ac:dyDescent="0.35">
      <c r="AD418"/>
      <c r="BL418"/>
      <c r="BM418"/>
      <c r="BN418"/>
      <c r="BO418"/>
      <c r="BP418"/>
      <c r="BQ418"/>
      <c r="BR418"/>
      <c r="BS418"/>
      <c r="BT418"/>
      <c r="BU418"/>
      <c r="CE418"/>
      <c r="CF418" s="88"/>
      <c r="CG418" s="89"/>
      <c r="CH418" s="89"/>
      <c r="CI418" s="89"/>
      <c r="CJ418" s="89"/>
      <c r="CK418" s="89"/>
      <c r="CL418" s="89"/>
      <c r="CM418" s="89"/>
      <c r="CN418" s="89"/>
      <c r="CO418" s="89"/>
      <c r="CP418" s="89"/>
      <c r="CQ418" s="89"/>
      <c r="CR418" s="89"/>
      <c r="CS418" s="89"/>
      <c r="CT418" s="89"/>
      <c r="CU418" s="89"/>
      <c r="CV418" s="89"/>
      <c r="CW418" s="89"/>
      <c r="CX418" s="89"/>
      <c r="CY418" s="89"/>
      <c r="CZ418" s="89"/>
      <c r="DA418" s="89"/>
      <c r="DB418" s="89"/>
      <c r="DC418" s="89"/>
      <c r="DD418" s="89"/>
      <c r="DE418" s="89"/>
      <c r="DF418" s="89"/>
      <c r="DG418" s="89"/>
      <c r="DH418" s="89"/>
      <c r="DI418" s="89"/>
      <c r="DJ418" s="89"/>
      <c r="DK418" s="89"/>
      <c r="DL418" s="89"/>
      <c r="DM418" s="89"/>
      <c r="DN418" s="89"/>
      <c r="DO418" s="89"/>
      <c r="DP418" s="89"/>
      <c r="DQ418" s="89"/>
      <c r="DR418" s="89"/>
      <c r="DS418" s="89"/>
      <c r="DT418" s="89"/>
      <c r="DU418" s="89"/>
      <c r="DV418" s="89"/>
      <c r="DW418" s="89"/>
      <c r="DX418" s="90"/>
    </row>
    <row r="419" spans="30:128" ht="22.5" customHeight="1" thickTop="1" x14ac:dyDescent="0.35">
      <c r="AD419"/>
      <c r="BL419"/>
      <c r="BM419"/>
      <c r="BN419"/>
      <c r="BO419"/>
      <c r="BP419"/>
      <c r="BQ419"/>
      <c r="BR419"/>
      <c r="BS419"/>
      <c r="BT419"/>
      <c r="BU419"/>
      <c r="CE419"/>
      <c r="CF419" s="163">
        <f t="shared" ref="CF419" si="698">BX420</f>
        <v>0.39166666666666672</v>
      </c>
      <c r="CG419" s="164"/>
      <c r="CH419" s="68"/>
      <c r="CI419" s="68"/>
      <c r="CJ419" s="68"/>
      <c r="CK419" s="68"/>
      <c r="CL419" s="68"/>
      <c r="CM419" s="68"/>
      <c r="CN419" s="68"/>
      <c r="CO419" s="68"/>
      <c r="CP419" s="68"/>
      <c r="CQ419" s="68"/>
      <c r="CR419" s="68"/>
      <c r="CS419" s="68"/>
      <c r="CT419" s="68"/>
      <c r="CU419" s="68"/>
      <c r="CV419" s="68"/>
      <c r="CW419" s="68"/>
      <c r="CX419" s="68"/>
      <c r="CY419" s="68"/>
      <c r="CZ419" s="68"/>
      <c r="DA419" s="68"/>
      <c r="DB419" s="68"/>
      <c r="DC419" s="68"/>
      <c r="DD419" s="68"/>
      <c r="DE419" s="68"/>
      <c r="DF419" s="68"/>
      <c r="DG419" s="68"/>
      <c r="DH419" s="68"/>
      <c r="DI419" s="68"/>
      <c r="DJ419" s="68"/>
      <c r="DK419" s="68"/>
      <c r="DL419" s="68"/>
      <c r="DM419" s="68"/>
      <c r="DN419" s="68"/>
      <c r="DO419" s="68"/>
      <c r="DP419" s="68"/>
      <c r="DQ419" s="68"/>
      <c r="DR419" s="68"/>
      <c r="DS419" s="68"/>
      <c r="DT419" s="69"/>
      <c r="DU419" s="69" t="s">
        <v>31</v>
      </c>
      <c r="DV419" s="68"/>
      <c r="DW419" s="69" t="str">
        <f t="shared" ref="DW419" si="699">CA421</f>
        <v>A</v>
      </c>
      <c r="DX419" s="70"/>
    </row>
    <row r="420" spans="30:128" ht="22.5" customHeight="1" x14ac:dyDescent="0.3">
      <c r="AD420"/>
      <c r="BL420"/>
      <c r="BM420"/>
      <c r="BN420"/>
      <c r="BO420"/>
      <c r="BP420"/>
      <c r="BQ420"/>
      <c r="BR420"/>
      <c r="BS420"/>
      <c r="BT420"/>
      <c r="BU420"/>
      <c r="BW420" t="str">
        <f t="shared" ref="BW420:CD421" si="700">Q6</f>
        <v>3. KOLO</v>
      </c>
      <c r="BX420">
        <f t="shared" si="700"/>
        <v>0.39166666666666672</v>
      </c>
      <c r="BY420">
        <f t="shared" si="700"/>
        <v>14</v>
      </c>
      <c r="BZ420" t="str">
        <f t="shared" si="700"/>
        <v>HŘIŠTĚ</v>
      </c>
      <c r="CA420" t="str">
        <f t="shared" si="700"/>
        <v>skupina</v>
      </c>
      <c r="CB420">
        <f t="shared" si="700"/>
        <v>4</v>
      </c>
      <c r="CC420" t="str">
        <f t="shared" si="700"/>
        <v>:</v>
      </c>
      <c r="CD420">
        <f t="shared" si="700"/>
        <v>13</v>
      </c>
      <c r="CE420"/>
      <c r="CF420" s="71"/>
      <c r="CG420" s="165" t="str">
        <f t="shared" ref="CG420" si="701">BW420</f>
        <v>3. KOLO</v>
      </c>
      <c r="CH420" s="165"/>
      <c r="CI420" s="165"/>
      <c r="CJ420" s="165"/>
      <c r="CK420" s="72"/>
      <c r="CL420" s="169"/>
      <c r="CM420" s="169"/>
      <c r="CN420" s="72"/>
      <c r="CO420" s="72"/>
      <c r="CP420" s="72"/>
      <c r="CQ420" s="72"/>
      <c r="CR420" s="72"/>
      <c r="CS420" s="72"/>
      <c r="CT420" s="72"/>
      <c r="CU420" s="72"/>
      <c r="CV420" s="72"/>
      <c r="CW420" s="170">
        <f t="shared" ref="CW420" si="702">BY420</f>
        <v>14</v>
      </c>
      <c r="CX420" s="170"/>
      <c r="CY420" s="170"/>
      <c r="CZ420" s="170"/>
      <c r="DA420" s="170"/>
      <c r="DB420" s="166" t="s">
        <v>9</v>
      </c>
      <c r="DC420" s="166"/>
      <c r="DD420" s="166"/>
      <c r="DE420" s="72"/>
      <c r="DF420" s="72"/>
      <c r="DG420" s="72"/>
      <c r="DH420" s="72"/>
      <c r="DI420" s="72"/>
      <c r="DJ420" s="72"/>
      <c r="DK420" s="72"/>
      <c r="DL420" s="72"/>
      <c r="DM420" s="72"/>
      <c r="DN420" s="72"/>
      <c r="DO420" s="72"/>
      <c r="DP420" s="72"/>
      <c r="DQ420" s="72"/>
      <c r="DR420" s="73"/>
      <c r="DS420" s="167" t="s">
        <v>10</v>
      </c>
      <c r="DT420" s="167"/>
      <c r="DU420" s="167"/>
      <c r="DV420" s="168">
        <f t="shared" ref="DV420" si="703">BZ421</f>
        <v>2</v>
      </c>
      <c r="DW420" s="168"/>
      <c r="DX420" s="74"/>
    </row>
    <row r="421" spans="30:128" ht="22.5" customHeight="1" x14ac:dyDescent="0.3">
      <c r="AD421"/>
      <c r="BL421"/>
      <c r="BM421"/>
      <c r="BN421"/>
      <c r="BO421"/>
      <c r="BP421"/>
      <c r="BQ421"/>
      <c r="BR421"/>
      <c r="BS421"/>
      <c r="BT421"/>
      <c r="BU421"/>
      <c r="BW421">
        <f t="shared" si="700"/>
        <v>0</v>
      </c>
      <c r="BX421">
        <f t="shared" si="700"/>
        <v>0</v>
      </c>
      <c r="BY421" t="str">
        <f t="shared" si="700"/>
        <v>zápas</v>
      </c>
      <c r="BZ421">
        <f t="shared" si="700"/>
        <v>2</v>
      </c>
      <c r="CA421" t="str">
        <f t="shared" si="700"/>
        <v>A</v>
      </c>
      <c r="CB421" t="str">
        <f t="shared" si="700"/>
        <v>Masarykova "A"</v>
      </c>
      <c r="CC421">
        <f t="shared" si="700"/>
        <v>0</v>
      </c>
      <c r="CD421" t="str">
        <f t="shared" si="700"/>
        <v>Ovčárecká "B"</v>
      </c>
      <c r="CE421"/>
      <c r="CF421" s="71"/>
      <c r="CG421" s="165"/>
      <c r="CH421" s="165"/>
      <c r="CI421" s="165"/>
      <c r="CJ421" s="165"/>
      <c r="CK421" s="72"/>
      <c r="CL421" s="169"/>
      <c r="CM421" s="169"/>
      <c r="CN421" s="72"/>
      <c r="CO421" s="72"/>
      <c r="CP421" s="72"/>
      <c r="CQ421" s="72"/>
      <c r="CR421" s="72"/>
      <c r="CS421" s="72"/>
      <c r="CT421" s="72"/>
      <c r="CU421" s="72"/>
      <c r="CV421" s="72"/>
      <c r="CW421" s="170"/>
      <c r="CX421" s="170"/>
      <c r="CY421" s="170"/>
      <c r="CZ421" s="170"/>
      <c r="DA421" s="170"/>
      <c r="DB421" s="166"/>
      <c r="DC421" s="166"/>
      <c r="DD421" s="166"/>
      <c r="DE421" s="72"/>
      <c r="DF421" s="72"/>
      <c r="DG421" s="72"/>
      <c r="DH421" s="72"/>
      <c r="DI421" s="72"/>
      <c r="DJ421" s="72"/>
      <c r="DK421" s="72"/>
      <c r="DL421" s="72"/>
      <c r="DM421" s="72"/>
      <c r="DN421" s="72"/>
      <c r="DO421" s="72"/>
      <c r="DP421" s="72"/>
      <c r="DQ421" s="72"/>
      <c r="DR421" s="73"/>
      <c r="DS421" s="167"/>
      <c r="DT421" s="167"/>
      <c r="DU421" s="167"/>
      <c r="DV421" s="168"/>
      <c r="DW421" s="168"/>
      <c r="DX421" s="74"/>
    </row>
    <row r="422" spans="30:128" ht="22.5" customHeight="1" x14ac:dyDescent="0.3">
      <c r="AD422"/>
      <c r="BL422"/>
      <c r="BM422"/>
      <c r="BN422"/>
      <c r="BO422"/>
      <c r="BP422"/>
      <c r="BQ422"/>
      <c r="BR422"/>
      <c r="BS422"/>
      <c r="BT422"/>
      <c r="BU422"/>
      <c r="CE422"/>
      <c r="CF422" s="71"/>
      <c r="CG422" s="75"/>
      <c r="CH422" s="75"/>
      <c r="CI422" s="75"/>
      <c r="CJ422" s="75"/>
      <c r="CK422" s="147" t="s">
        <v>13</v>
      </c>
      <c r="CL422" s="147"/>
      <c r="CM422" s="76">
        <f t="shared" ref="CM422" si="704">CB420</f>
        <v>4</v>
      </c>
      <c r="CN422" s="77" t="s">
        <v>14</v>
      </c>
      <c r="CO422" s="148" t="str">
        <f t="shared" ref="CO422" si="705">CB421</f>
        <v>Masarykova "A"</v>
      </c>
      <c r="CP422" s="148"/>
      <c r="CQ422" s="148"/>
      <c r="CR422" s="148"/>
      <c r="CS422" s="148"/>
      <c r="CT422" s="148"/>
      <c r="CU422" s="148"/>
      <c r="CV422" s="148"/>
      <c r="CW422" s="148"/>
      <c r="CX422" s="148"/>
      <c r="CY422" s="148"/>
      <c r="CZ422" s="148"/>
      <c r="DA422" s="148"/>
      <c r="DB422" s="75"/>
      <c r="DC422" s="75"/>
      <c r="DD422" s="75"/>
      <c r="DE422" s="75"/>
      <c r="DF422" s="75"/>
      <c r="DG422" s="147" t="s">
        <v>13</v>
      </c>
      <c r="DH422" s="147"/>
      <c r="DI422" s="76">
        <f t="shared" ref="DI422" si="706">CD420</f>
        <v>13</v>
      </c>
      <c r="DJ422" s="77" t="s">
        <v>14</v>
      </c>
      <c r="DK422" s="148" t="str">
        <f t="shared" ref="DK422" si="707">CD421</f>
        <v>Ovčárecká "B"</v>
      </c>
      <c r="DL422" s="148"/>
      <c r="DM422" s="148"/>
      <c r="DN422" s="148"/>
      <c r="DO422" s="148"/>
      <c r="DP422" s="148"/>
      <c r="DQ422" s="148"/>
      <c r="DR422" s="148"/>
      <c r="DS422" s="148"/>
      <c r="DT422" s="148"/>
      <c r="DU422" s="148"/>
      <c r="DV422" s="148"/>
      <c r="DW422" s="148"/>
      <c r="DX422" s="74"/>
    </row>
    <row r="423" spans="30:128" ht="22.5" customHeight="1" x14ac:dyDescent="0.3">
      <c r="AD423"/>
      <c r="BL423"/>
      <c r="BM423"/>
      <c r="BN423"/>
      <c r="BO423"/>
      <c r="BP423"/>
      <c r="BQ423"/>
      <c r="BR423"/>
      <c r="BS423"/>
      <c r="BT423"/>
      <c r="BU423"/>
      <c r="CE423"/>
      <c r="CF423" s="71"/>
      <c r="CG423" s="75"/>
      <c r="CH423" s="75"/>
      <c r="CI423" s="75"/>
      <c r="CJ423" s="75"/>
      <c r="CK423" s="75"/>
      <c r="CL423" s="75"/>
      <c r="CM423" s="75"/>
      <c r="CN423" s="75"/>
      <c r="CO423" s="75"/>
      <c r="CP423" s="75"/>
      <c r="CQ423" s="75"/>
      <c r="CR423" s="75"/>
      <c r="CS423" s="75"/>
      <c r="CT423" s="75"/>
      <c r="CU423" s="75"/>
      <c r="CV423" s="75"/>
      <c r="CW423" s="75"/>
      <c r="CX423" s="75"/>
      <c r="CY423" s="75"/>
      <c r="CZ423" s="75"/>
      <c r="DA423" s="75"/>
      <c r="DB423" s="75"/>
      <c r="DC423" s="75"/>
      <c r="DD423" s="75"/>
      <c r="DE423" s="75"/>
      <c r="DF423" s="75"/>
      <c r="DG423" s="75"/>
      <c r="DH423" s="75"/>
      <c r="DI423" s="75"/>
      <c r="DJ423" s="75"/>
      <c r="DK423" s="75"/>
      <c r="DL423" s="75"/>
      <c r="DM423" s="75"/>
      <c r="DN423" s="75"/>
      <c r="DO423" s="75"/>
      <c r="DP423" s="75"/>
      <c r="DQ423" s="75"/>
      <c r="DR423" s="78"/>
      <c r="DS423" s="78"/>
      <c r="DT423" s="78"/>
      <c r="DU423" s="78"/>
      <c r="DV423" s="78"/>
      <c r="DW423" s="78"/>
      <c r="DX423" s="74"/>
    </row>
    <row r="424" spans="30:128" ht="22.5" customHeight="1" x14ac:dyDescent="0.4">
      <c r="AD424"/>
      <c r="BL424"/>
      <c r="BM424"/>
      <c r="BN424"/>
      <c r="BO424"/>
      <c r="BP424"/>
      <c r="BQ424"/>
      <c r="BR424"/>
      <c r="BS424"/>
      <c r="BT424"/>
      <c r="BU424"/>
      <c r="CE424"/>
      <c r="CF424" s="71"/>
      <c r="CG424" s="79" t="s">
        <v>17</v>
      </c>
      <c r="CH424" s="49">
        <f t="shared" ref="CH424" si="708">CM422</f>
        <v>4</v>
      </c>
      <c r="CI424" s="80" t="s">
        <v>8</v>
      </c>
      <c r="CJ424" s="91">
        <v>1</v>
      </c>
      <c r="CK424" s="91">
        <v>2</v>
      </c>
      <c r="CL424" s="91">
        <v>3</v>
      </c>
      <c r="CM424" s="91">
        <v>4</v>
      </c>
      <c r="CN424" s="91">
        <v>5</v>
      </c>
      <c r="CO424" s="91">
        <v>6</v>
      </c>
      <c r="CP424" s="91">
        <v>7</v>
      </c>
      <c r="CQ424" s="91">
        <v>8</v>
      </c>
      <c r="CR424" s="91">
        <v>9</v>
      </c>
      <c r="CS424" s="91">
        <v>10</v>
      </c>
      <c r="CT424" s="91">
        <v>11</v>
      </c>
      <c r="CU424" s="91">
        <v>12</v>
      </c>
      <c r="CV424" s="91">
        <v>13</v>
      </c>
      <c r="CW424" s="91">
        <v>14</v>
      </c>
      <c r="CX424" s="91">
        <v>15</v>
      </c>
      <c r="CY424" s="91">
        <v>16</v>
      </c>
      <c r="CZ424" s="91">
        <v>17</v>
      </c>
      <c r="DA424" s="91">
        <v>18</v>
      </c>
      <c r="DB424" s="91">
        <v>19</v>
      </c>
      <c r="DC424" s="91">
        <v>20</v>
      </c>
      <c r="DD424" s="91">
        <v>21</v>
      </c>
      <c r="DE424" s="91">
        <v>22</v>
      </c>
      <c r="DF424" s="91">
        <v>23</v>
      </c>
      <c r="DG424" s="91">
        <v>24</v>
      </c>
      <c r="DH424" s="91">
        <v>25</v>
      </c>
      <c r="DI424" s="91">
        <v>26</v>
      </c>
      <c r="DJ424" s="91">
        <v>27</v>
      </c>
      <c r="DK424" s="91">
        <v>28</v>
      </c>
      <c r="DL424" s="91">
        <v>29</v>
      </c>
      <c r="DM424" s="91">
        <v>30</v>
      </c>
      <c r="DN424" s="91">
        <v>31</v>
      </c>
      <c r="DO424" s="91">
        <v>32</v>
      </c>
      <c r="DP424" s="91">
        <v>33</v>
      </c>
      <c r="DQ424" s="91">
        <v>34</v>
      </c>
      <c r="DR424" s="92">
        <v>35</v>
      </c>
      <c r="DS424" s="92">
        <v>36</v>
      </c>
      <c r="DT424" s="92">
        <v>37</v>
      </c>
      <c r="DU424" s="92">
        <v>38</v>
      </c>
      <c r="DV424" s="92">
        <v>39</v>
      </c>
      <c r="DW424" s="92">
        <v>40</v>
      </c>
      <c r="DX424" s="74"/>
    </row>
    <row r="425" spans="30:128" ht="22.5" customHeight="1" x14ac:dyDescent="0.3">
      <c r="AD425"/>
      <c r="BL425"/>
      <c r="BM425"/>
      <c r="BN425"/>
      <c r="BO425"/>
      <c r="BP425"/>
      <c r="BQ425"/>
      <c r="BR425"/>
      <c r="BS425"/>
      <c r="BT425"/>
      <c r="BU425"/>
      <c r="CE425"/>
      <c r="CF425" s="71"/>
      <c r="CG425" s="81"/>
      <c r="CH425" s="82"/>
      <c r="CI425" s="83"/>
      <c r="CJ425" s="84"/>
      <c r="CK425" s="84"/>
      <c r="CL425" s="84"/>
      <c r="CM425" s="84"/>
      <c r="CN425" s="84"/>
      <c r="CO425" s="84"/>
      <c r="CP425" s="84"/>
      <c r="CQ425" s="84"/>
      <c r="CR425" s="84"/>
      <c r="CS425" s="84"/>
      <c r="CT425" s="84"/>
      <c r="CU425" s="84"/>
      <c r="CV425" s="84"/>
      <c r="CW425" s="84"/>
      <c r="CX425" s="84"/>
      <c r="CY425" s="84"/>
      <c r="CZ425" s="84"/>
      <c r="DA425" s="84"/>
      <c r="DB425" s="84"/>
      <c r="DC425" s="84"/>
      <c r="DD425" s="84"/>
      <c r="DE425" s="84"/>
      <c r="DF425" s="84"/>
      <c r="DG425" s="84"/>
      <c r="DH425" s="84"/>
      <c r="DI425" s="84"/>
      <c r="DJ425" s="84"/>
      <c r="DK425" s="84"/>
      <c r="DL425" s="84"/>
      <c r="DM425" s="84"/>
      <c r="DN425" s="84"/>
      <c r="DO425" s="84"/>
      <c r="DP425" s="84"/>
      <c r="DQ425" s="84"/>
      <c r="DR425" s="85"/>
      <c r="DS425" s="85"/>
      <c r="DT425" s="85"/>
      <c r="DU425" s="85"/>
      <c r="DV425" s="85"/>
      <c r="DW425" s="85"/>
      <c r="DX425" s="74"/>
    </row>
    <row r="426" spans="30:128" ht="22.5" customHeight="1" x14ac:dyDescent="0.4">
      <c r="AD426"/>
      <c r="BL426"/>
      <c r="BM426"/>
      <c r="BN426"/>
      <c r="BO426"/>
      <c r="BP426"/>
      <c r="BQ426"/>
      <c r="BR426"/>
      <c r="BS426"/>
      <c r="BT426"/>
      <c r="BU426"/>
      <c r="CE426"/>
      <c r="CF426" s="71"/>
      <c r="CG426" s="86" t="s">
        <v>17</v>
      </c>
      <c r="CH426" s="48">
        <f t="shared" ref="CH426" si="709">DI422</f>
        <v>13</v>
      </c>
      <c r="CI426" s="87" t="s">
        <v>8</v>
      </c>
      <c r="CJ426" s="91">
        <v>1</v>
      </c>
      <c r="CK426" s="91">
        <v>2</v>
      </c>
      <c r="CL426" s="91">
        <v>3</v>
      </c>
      <c r="CM426" s="91">
        <v>4</v>
      </c>
      <c r="CN426" s="91">
        <v>5</v>
      </c>
      <c r="CO426" s="91">
        <v>6</v>
      </c>
      <c r="CP426" s="91">
        <v>7</v>
      </c>
      <c r="CQ426" s="91">
        <v>8</v>
      </c>
      <c r="CR426" s="91">
        <v>9</v>
      </c>
      <c r="CS426" s="91">
        <v>10</v>
      </c>
      <c r="CT426" s="91">
        <v>11</v>
      </c>
      <c r="CU426" s="91">
        <v>12</v>
      </c>
      <c r="CV426" s="91">
        <v>13</v>
      </c>
      <c r="CW426" s="91">
        <v>14</v>
      </c>
      <c r="CX426" s="91">
        <v>15</v>
      </c>
      <c r="CY426" s="91">
        <v>16</v>
      </c>
      <c r="CZ426" s="91">
        <v>17</v>
      </c>
      <c r="DA426" s="91">
        <v>18</v>
      </c>
      <c r="DB426" s="91">
        <v>19</v>
      </c>
      <c r="DC426" s="91">
        <v>20</v>
      </c>
      <c r="DD426" s="91">
        <v>21</v>
      </c>
      <c r="DE426" s="91">
        <v>22</v>
      </c>
      <c r="DF426" s="91">
        <v>23</v>
      </c>
      <c r="DG426" s="91">
        <v>24</v>
      </c>
      <c r="DH426" s="91">
        <v>25</v>
      </c>
      <c r="DI426" s="91">
        <v>26</v>
      </c>
      <c r="DJ426" s="91">
        <v>27</v>
      </c>
      <c r="DK426" s="91">
        <v>28</v>
      </c>
      <c r="DL426" s="91">
        <v>29</v>
      </c>
      <c r="DM426" s="91">
        <v>30</v>
      </c>
      <c r="DN426" s="91">
        <v>31</v>
      </c>
      <c r="DO426" s="91">
        <v>32</v>
      </c>
      <c r="DP426" s="91">
        <v>33</v>
      </c>
      <c r="DQ426" s="91">
        <v>34</v>
      </c>
      <c r="DR426" s="92">
        <v>35</v>
      </c>
      <c r="DS426" s="92">
        <v>36</v>
      </c>
      <c r="DT426" s="92">
        <v>37</v>
      </c>
      <c r="DU426" s="92">
        <v>38</v>
      </c>
      <c r="DV426" s="92">
        <v>39</v>
      </c>
      <c r="DW426" s="92">
        <v>40</v>
      </c>
      <c r="DX426" s="74"/>
    </row>
    <row r="427" spans="30:128" ht="22.5" customHeight="1" thickBot="1" x14ac:dyDescent="0.35">
      <c r="AD427"/>
      <c r="BL427"/>
      <c r="BM427"/>
      <c r="BN427"/>
      <c r="BO427"/>
      <c r="BP427"/>
      <c r="BQ427"/>
      <c r="BR427"/>
      <c r="BS427"/>
      <c r="BT427"/>
      <c r="BU427"/>
      <c r="CE427"/>
      <c r="CF427" s="88"/>
      <c r="CG427" s="89"/>
      <c r="CH427" s="89"/>
      <c r="CI427" s="89"/>
      <c r="CJ427" s="89"/>
      <c r="CK427" s="89"/>
      <c r="CL427" s="89"/>
      <c r="CM427" s="89"/>
      <c r="CN427" s="89"/>
      <c r="CO427" s="89"/>
      <c r="CP427" s="89"/>
      <c r="CQ427" s="89"/>
      <c r="CR427" s="89"/>
      <c r="CS427" s="89"/>
      <c r="CT427" s="89"/>
      <c r="CU427" s="89"/>
      <c r="CV427" s="89"/>
      <c r="CW427" s="89"/>
      <c r="CX427" s="89"/>
      <c r="CY427" s="89"/>
      <c r="CZ427" s="89"/>
      <c r="DA427" s="89"/>
      <c r="DB427" s="89"/>
      <c r="DC427" s="89"/>
      <c r="DD427" s="89"/>
      <c r="DE427" s="89"/>
      <c r="DF427" s="89"/>
      <c r="DG427" s="89"/>
      <c r="DH427" s="89"/>
      <c r="DI427" s="89"/>
      <c r="DJ427" s="89"/>
      <c r="DK427" s="89"/>
      <c r="DL427" s="89"/>
      <c r="DM427" s="89"/>
      <c r="DN427" s="89"/>
      <c r="DO427" s="89"/>
      <c r="DP427" s="89"/>
      <c r="DQ427" s="89"/>
      <c r="DR427" s="89"/>
      <c r="DS427" s="89"/>
      <c r="DT427" s="89"/>
      <c r="DU427" s="89"/>
      <c r="DV427" s="89"/>
      <c r="DW427" s="89"/>
      <c r="DX427" s="90"/>
    </row>
    <row r="428" spans="30:128" ht="22.5" customHeight="1" thickTop="1" x14ac:dyDescent="0.35">
      <c r="AD428"/>
      <c r="BL428"/>
      <c r="BM428"/>
      <c r="BN428"/>
      <c r="BO428"/>
      <c r="BP428"/>
      <c r="BQ428"/>
      <c r="BR428"/>
      <c r="BS428"/>
      <c r="BT428"/>
      <c r="BU428"/>
      <c r="CE428"/>
      <c r="CF428" s="163">
        <f t="shared" ref="CF428" si="710">BX429</f>
        <v>0.40000000000000008</v>
      </c>
      <c r="CG428" s="164"/>
      <c r="CH428" s="68"/>
      <c r="CI428" s="68"/>
      <c r="CJ428" s="68"/>
      <c r="CK428" s="68"/>
      <c r="CL428" s="68"/>
      <c r="CM428" s="68"/>
      <c r="CN428" s="68"/>
      <c r="CO428" s="68"/>
      <c r="CP428" s="68"/>
      <c r="CQ428" s="68"/>
      <c r="CR428" s="68"/>
      <c r="CS428" s="68"/>
      <c r="CT428" s="68"/>
      <c r="CU428" s="68"/>
      <c r="CV428" s="68"/>
      <c r="CW428" s="68"/>
      <c r="CX428" s="68"/>
      <c r="CY428" s="68"/>
      <c r="CZ428" s="68"/>
      <c r="DA428" s="68"/>
      <c r="DB428" s="68"/>
      <c r="DC428" s="68"/>
      <c r="DD428" s="68"/>
      <c r="DE428" s="68"/>
      <c r="DF428" s="68"/>
      <c r="DG428" s="68"/>
      <c r="DH428" s="68"/>
      <c r="DI428" s="68"/>
      <c r="DJ428" s="68"/>
      <c r="DK428" s="68"/>
      <c r="DL428" s="68"/>
      <c r="DM428" s="68"/>
      <c r="DN428" s="68"/>
      <c r="DO428" s="68"/>
      <c r="DP428" s="68"/>
      <c r="DQ428" s="68"/>
      <c r="DR428" s="68"/>
      <c r="DS428" s="68"/>
      <c r="DT428" s="69"/>
      <c r="DU428" s="69" t="s">
        <v>31</v>
      </c>
      <c r="DV428" s="68"/>
      <c r="DW428" s="69" t="str">
        <f t="shared" ref="DW428" si="711">CA430</f>
        <v>B</v>
      </c>
      <c r="DX428" s="70"/>
    </row>
    <row r="429" spans="30:128" ht="22.5" customHeight="1" x14ac:dyDescent="0.3">
      <c r="AD429"/>
      <c r="BL429"/>
      <c r="BM429"/>
      <c r="BN429"/>
      <c r="BO429"/>
      <c r="BP429"/>
      <c r="BQ429"/>
      <c r="BR429"/>
      <c r="BS429"/>
      <c r="BT429"/>
      <c r="BU429"/>
      <c r="BW429" t="str">
        <f t="shared" ref="BW429:CD430" si="712">Q8</f>
        <v>4. KOLO</v>
      </c>
      <c r="BX429">
        <f t="shared" si="712"/>
        <v>0.40000000000000008</v>
      </c>
      <c r="BY429">
        <f t="shared" si="712"/>
        <v>20</v>
      </c>
      <c r="BZ429" t="str">
        <f t="shared" si="712"/>
        <v>HŘIŠTĚ</v>
      </c>
      <c r="CA429" t="str">
        <f t="shared" si="712"/>
        <v>skupina</v>
      </c>
      <c r="CB429">
        <f t="shared" si="712"/>
        <v>11</v>
      </c>
      <c r="CC429" t="str">
        <f t="shared" si="712"/>
        <v>:</v>
      </c>
      <c r="CD429">
        <f t="shared" si="712"/>
        <v>15</v>
      </c>
      <c r="CE429"/>
      <c r="CF429" s="71"/>
      <c r="CG429" s="165" t="str">
        <f t="shared" ref="CG429" si="713">BW429</f>
        <v>4. KOLO</v>
      </c>
      <c r="CH429" s="165"/>
      <c r="CI429" s="165"/>
      <c r="CJ429" s="165"/>
      <c r="CK429" s="72"/>
      <c r="CL429" s="169"/>
      <c r="CM429" s="169"/>
      <c r="CN429" s="72"/>
      <c r="CO429" s="72"/>
      <c r="CP429" s="72"/>
      <c r="CQ429" s="72"/>
      <c r="CR429" s="72"/>
      <c r="CS429" s="72"/>
      <c r="CT429" s="72"/>
      <c r="CU429" s="72"/>
      <c r="CV429" s="72"/>
      <c r="CW429" s="170">
        <f t="shared" ref="CW429" si="714">BY429</f>
        <v>20</v>
      </c>
      <c r="CX429" s="170"/>
      <c r="CY429" s="170"/>
      <c r="CZ429" s="170"/>
      <c r="DA429" s="170"/>
      <c r="DB429" s="166" t="s">
        <v>9</v>
      </c>
      <c r="DC429" s="166"/>
      <c r="DD429" s="166"/>
      <c r="DE429" s="72"/>
      <c r="DF429" s="72"/>
      <c r="DG429" s="72"/>
      <c r="DH429" s="72"/>
      <c r="DI429" s="72"/>
      <c r="DJ429" s="72"/>
      <c r="DK429" s="72"/>
      <c r="DL429" s="72"/>
      <c r="DM429" s="72"/>
      <c r="DN429" s="72"/>
      <c r="DO429" s="72"/>
      <c r="DP429" s="72"/>
      <c r="DQ429" s="72"/>
      <c r="DR429" s="73"/>
      <c r="DS429" s="167" t="s">
        <v>10</v>
      </c>
      <c r="DT429" s="167"/>
      <c r="DU429" s="167"/>
      <c r="DV429" s="168">
        <f t="shared" ref="DV429" si="715">BZ430</f>
        <v>2</v>
      </c>
      <c r="DW429" s="168"/>
      <c r="DX429" s="74"/>
    </row>
    <row r="430" spans="30:128" ht="22.5" customHeight="1" x14ac:dyDescent="0.3">
      <c r="AD430"/>
      <c r="BL430"/>
      <c r="BM430"/>
      <c r="BN430"/>
      <c r="BO430"/>
      <c r="BP430"/>
      <c r="BQ430"/>
      <c r="BR430"/>
      <c r="BS430"/>
      <c r="BT430"/>
      <c r="BU430"/>
      <c r="BW430">
        <f t="shared" si="712"/>
        <v>0</v>
      </c>
      <c r="BX430">
        <f t="shared" si="712"/>
        <v>0</v>
      </c>
      <c r="BY430" t="str">
        <f t="shared" si="712"/>
        <v>zápas</v>
      </c>
      <c r="BZ430">
        <f t="shared" si="712"/>
        <v>2</v>
      </c>
      <c r="CA430" t="str">
        <f t="shared" si="712"/>
        <v>B</v>
      </c>
      <c r="CB430" t="str">
        <f t="shared" si="712"/>
        <v>V.Osek "A"</v>
      </c>
      <c r="CC430">
        <f t="shared" si="712"/>
        <v>0</v>
      </c>
      <c r="CD430" t="str">
        <f t="shared" si="712"/>
        <v>Lipanská "B"</v>
      </c>
      <c r="CE430"/>
      <c r="CF430" s="71"/>
      <c r="CG430" s="165"/>
      <c r="CH430" s="165"/>
      <c r="CI430" s="165"/>
      <c r="CJ430" s="165"/>
      <c r="CK430" s="72"/>
      <c r="CL430" s="169"/>
      <c r="CM430" s="169"/>
      <c r="CN430" s="72"/>
      <c r="CO430" s="72"/>
      <c r="CP430" s="72"/>
      <c r="CQ430" s="72"/>
      <c r="CR430" s="72"/>
      <c r="CS430" s="72"/>
      <c r="CT430" s="72"/>
      <c r="CU430" s="72"/>
      <c r="CV430" s="72"/>
      <c r="CW430" s="170"/>
      <c r="CX430" s="170"/>
      <c r="CY430" s="170"/>
      <c r="CZ430" s="170"/>
      <c r="DA430" s="170"/>
      <c r="DB430" s="166"/>
      <c r="DC430" s="166"/>
      <c r="DD430" s="166"/>
      <c r="DE430" s="72"/>
      <c r="DF430" s="72"/>
      <c r="DG430" s="72"/>
      <c r="DH430" s="72"/>
      <c r="DI430" s="72"/>
      <c r="DJ430" s="72"/>
      <c r="DK430" s="72"/>
      <c r="DL430" s="72"/>
      <c r="DM430" s="72"/>
      <c r="DN430" s="72"/>
      <c r="DO430" s="72"/>
      <c r="DP430" s="72"/>
      <c r="DQ430" s="72"/>
      <c r="DR430" s="73"/>
      <c r="DS430" s="167"/>
      <c r="DT430" s="167"/>
      <c r="DU430" s="167"/>
      <c r="DV430" s="168"/>
      <c r="DW430" s="168"/>
      <c r="DX430" s="74"/>
    </row>
    <row r="431" spans="30:128" ht="22.5" customHeight="1" x14ac:dyDescent="0.3">
      <c r="AD431"/>
      <c r="BL431"/>
      <c r="BM431"/>
      <c r="BN431"/>
      <c r="BO431"/>
      <c r="BP431"/>
      <c r="BQ431"/>
      <c r="BR431"/>
      <c r="BS431"/>
      <c r="BT431"/>
      <c r="BU431"/>
      <c r="CE431"/>
      <c r="CF431" s="71"/>
      <c r="CG431" s="75"/>
      <c r="CH431" s="75"/>
      <c r="CI431" s="75"/>
      <c r="CJ431" s="75"/>
      <c r="CK431" s="147" t="s">
        <v>13</v>
      </c>
      <c r="CL431" s="147"/>
      <c r="CM431" s="76">
        <f t="shared" ref="CM431" si="716">CB429</f>
        <v>11</v>
      </c>
      <c r="CN431" s="77" t="s">
        <v>14</v>
      </c>
      <c r="CO431" s="148" t="str">
        <f t="shared" ref="CO431" si="717">CB430</f>
        <v>V.Osek "A"</v>
      </c>
      <c r="CP431" s="148"/>
      <c r="CQ431" s="148"/>
      <c r="CR431" s="148"/>
      <c r="CS431" s="148"/>
      <c r="CT431" s="148"/>
      <c r="CU431" s="148"/>
      <c r="CV431" s="148"/>
      <c r="CW431" s="148"/>
      <c r="CX431" s="148"/>
      <c r="CY431" s="148"/>
      <c r="CZ431" s="148"/>
      <c r="DA431" s="148"/>
      <c r="DB431" s="75"/>
      <c r="DC431" s="75"/>
      <c r="DD431" s="75"/>
      <c r="DE431" s="75"/>
      <c r="DF431" s="75"/>
      <c r="DG431" s="147" t="s">
        <v>13</v>
      </c>
      <c r="DH431" s="147"/>
      <c r="DI431" s="76">
        <f t="shared" ref="DI431" si="718">CD429</f>
        <v>15</v>
      </c>
      <c r="DJ431" s="77" t="s">
        <v>14</v>
      </c>
      <c r="DK431" s="148" t="str">
        <f t="shared" ref="DK431" si="719">CD430</f>
        <v>Lipanská "B"</v>
      </c>
      <c r="DL431" s="148"/>
      <c r="DM431" s="148"/>
      <c r="DN431" s="148"/>
      <c r="DO431" s="148"/>
      <c r="DP431" s="148"/>
      <c r="DQ431" s="148"/>
      <c r="DR431" s="148"/>
      <c r="DS431" s="148"/>
      <c r="DT431" s="148"/>
      <c r="DU431" s="148"/>
      <c r="DV431" s="148"/>
      <c r="DW431" s="148"/>
      <c r="DX431" s="74"/>
    </row>
    <row r="432" spans="30:128" ht="22.5" customHeight="1" x14ac:dyDescent="0.3">
      <c r="AD432"/>
      <c r="BL432"/>
      <c r="BM432"/>
      <c r="BN432"/>
      <c r="BO432"/>
      <c r="BP432"/>
      <c r="BQ432"/>
      <c r="BR432"/>
      <c r="BS432"/>
      <c r="BT432"/>
      <c r="BU432"/>
      <c r="CE432"/>
      <c r="CF432" s="71"/>
      <c r="CG432" s="75"/>
      <c r="CH432" s="75"/>
      <c r="CI432" s="75"/>
      <c r="CJ432" s="75"/>
      <c r="CK432" s="75"/>
      <c r="CL432" s="75"/>
      <c r="CM432" s="75"/>
      <c r="CN432" s="75"/>
      <c r="CO432" s="75"/>
      <c r="CP432" s="75"/>
      <c r="CQ432" s="75"/>
      <c r="CR432" s="75"/>
      <c r="CS432" s="75"/>
      <c r="CT432" s="75"/>
      <c r="CU432" s="75"/>
      <c r="CV432" s="75"/>
      <c r="CW432" s="75"/>
      <c r="CX432" s="75"/>
      <c r="CY432" s="75"/>
      <c r="CZ432" s="75"/>
      <c r="DA432" s="75"/>
      <c r="DB432" s="75"/>
      <c r="DC432" s="75"/>
      <c r="DD432" s="75"/>
      <c r="DE432" s="75"/>
      <c r="DF432" s="75"/>
      <c r="DG432" s="75"/>
      <c r="DH432" s="75"/>
      <c r="DI432" s="75"/>
      <c r="DJ432" s="75"/>
      <c r="DK432" s="75"/>
      <c r="DL432" s="75"/>
      <c r="DM432" s="75"/>
      <c r="DN432" s="75"/>
      <c r="DO432" s="75"/>
      <c r="DP432" s="75"/>
      <c r="DQ432" s="75"/>
      <c r="DR432" s="78"/>
      <c r="DS432" s="78"/>
      <c r="DT432" s="78"/>
      <c r="DU432" s="78"/>
      <c r="DV432" s="78"/>
      <c r="DW432" s="78"/>
      <c r="DX432" s="74"/>
    </row>
    <row r="433" spans="30:128" ht="22.5" customHeight="1" x14ac:dyDescent="0.4">
      <c r="AD433"/>
      <c r="BL433"/>
      <c r="BM433"/>
      <c r="BN433"/>
      <c r="BO433"/>
      <c r="BP433"/>
      <c r="BQ433"/>
      <c r="BR433"/>
      <c r="BS433"/>
      <c r="BT433"/>
      <c r="BU433"/>
      <c r="CE433"/>
      <c r="CF433" s="71"/>
      <c r="CG433" s="79" t="s">
        <v>17</v>
      </c>
      <c r="CH433" s="49">
        <f t="shared" ref="CH433" si="720">CM431</f>
        <v>11</v>
      </c>
      <c r="CI433" s="80" t="s">
        <v>8</v>
      </c>
      <c r="CJ433" s="91">
        <v>1</v>
      </c>
      <c r="CK433" s="91">
        <v>2</v>
      </c>
      <c r="CL433" s="91">
        <v>3</v>
      </c>
      <c r="CM433" s="91">
        <v>4</v>
      </c>
      <c r="CN433" s="91">
        <v>5</v>
      </c>
      <c r="CO433" s="91">
        <v>6</v>
      </c>
      <c r="CP433" s="91">
        <v>7</v>
      </c>
      <c r="CQ433" s="91">
        <v>8</v>
      </c>
      <c r="CR433" s="91">
        <v>9</v>
      </c>
      <c r="CS433" s="91">
        <v>10</v>
      </c>
      <c r="CT433" s="91">
        <v>11</v>
      </c>
      <c r="CU433" s="91">
        <v>12</v>
      </c>
      <c r="CV433" s="91">
        <v>13</v>
      </c>
      <c r="CW433" s="91">
        <v>14</v>
      </c>
      <c r="CX433" s="91">
        <v>15</v>
      </c>
      <c r="CY433" s="91">
        <v>16</v>
      </c>
      <c r="CZ433" s="91">
        <v>17</v>
      </c>
      <c r="DA433" s="91">
        <v>18</v>
      </c>
      <c r="DB433" s="91">
        <v>19</v>
      </c>
      <c r="DC433" s="91">
        <v>20</v>
      </c>
      <c r="DD433" s="91">
        <v>21</v>
      </c>
      <c r="DE433" s="91">
        <v>22</v>
      </c>
      <c r="DF433" s="91">
        <v>23</v>
      </c>
      <c r="DG433" s="91">
        <v>24</v>
      </c>
      <c r="DH433" s="91">
        <v>25</v>
      </c>
      <c r="DI433" s="91">
        <v>26</v>
      </c>
      <c r="DJ433" s="91">
        <v>27</v>
      </c>
      <c r="DK433" s="91">
        <v>28</v>
      </c>
      <c r="DL433" s="91">
        <v>29</v>
      </c>
      <c r="DM433" s="91">
        <v>30</v>
      </c>
      <c r="DN433" s="91">
        <v>31</v>
      </c>
      <c r="DO433" s="91">
        <v>32</v>
      </c>
      <c r="DP433" s="91">
        <v>33</v>
      </c>
      <c r="DQ433" s="91">
        <v>34</v>
      </c>
      <c r="DR433" s="92">
        <v>35</v>
      </c>
      <c r="DS433" s="92">
        <v>36</v>
      </c>
      <c r="DT433" s="92">
        <v>37</v>
      </c>
      <c r="DU433" s="92">
        <v>38</v>
      </c>
      <c r="DV433" s="92">
        <v>39</v>
      </c>
      <c r="DW433" s="92">
        <v>40</v>
      </c>
      <c r="DX433" s="74"/>
    </row>
    <row r="434" spans="30:128" ht="22.5" customHeight="1" x14ac:dyDescent="0.3">
      <c r="AD434"/>
      <c r="BL434"/>
      <c r="BM434"/>
      <c r="BN434"/>
      <c r="BO434"/>
      <c r="BP434"/>
      <c r="BQ434"/>
      <c r="BR434"/>
      <c r="BS434"/>
      <c r="BT434"/>
      <c r="BU434"/>
      <c r="CE434"/>
      <c r="CF434" s="71"/>
      <c r="CG434" s="81"/>
      <c r="CH434" s="82"/>
      <c r="CI434" s="83"/>
      <c r="CJ434" s="84"/>
      <c r="CK434" s="84"/>
      <c r="CL434" s="84"/>
      <c r="CM434" s="84"/>
      <c r="CN434" s="84"/>
      <c r="CO434" s="84"/>
      <c r="CP434" s="84"/>
      <c r="CQ434" s="84"/>
      <c r="CR434" s="84"/>
      <c r="CS434" s="84"/>
      <c r="CT434" s="84"/>
      <c r="CU434" s="84"/>
      <c r="CV434" s="84"/>
      <c r="CW434" s="84"/>
      <c r="CX434" s="84"/>
      <c r="CY434" s="84"/>
      <c r="CZ434" s="84"/>
      <c r="DA434" s="84"/>
      <c r="DB434" s="84"/>
      <c r="DC434" s="84"/>
      <c r="DD434" s="84"/>
      <c r="DE434" s="84"/>
      <c r="DF434" s="84"/>
      <c r="DG434" s="84"/>
      <c r="DH434" s="84"/>
      <c r="DI434" s="84"/>
      <c r="DJ434" s="84"/>
      <c r="DK434" s="84"/>
      <c r="DL434" s="84"/>
      <c r="DM434" s="84"/>
      <c r="DN434" s="84"/>
      <c r="DO434" s="84"/>
      <c r="DP434" s="84"/>
      <c r="DQ434" s="84"/>
      <c r="DR434" s="85"/>
      <c r="DS434" s="85"/>
      <c r="DT434" s="85"/>
      <c r="DU434" s="85"/>
      <c r="DV434" s="85"/>
      <c r="DW434" s="85"/>
      <c r="DX434" s="74"/>
    </row>
    <row r="435" spans="30:128" ht="22.5" customHeight="1" x14ac:dyDescent="0.4">
      <c r="AD435"/>
      <c r="BL435"/>
      <c r="BM435"/>
      <c r="BN435"/>
      <c r="BO435"/>
      <c r="BP435"/>
      <c r="BQ435"/>
      <c r="BR435"/>
      <c r="BS435"/>
      <c r="BT435"/>
      <c r="BU435"/>
      <c r="CE435"/>
      <c r="CF435" s="71"/>
      <c r="CG435" s="86" t="s">
        <v>17</v>
      </c>
      <c r="CH435" s="48">
        <f t="shared" ref="CH435" si="721">DI431</f>
        <v>15</v>
      </c>
      <c r="CI435" s="87" t="s">
        <v>8</v>
      </c>
      <c r="CJ435" s="91">
        <v>1</v>
      </c>
      <c r="CK435" s="91">
        <v>2</v>
      </c>
      <c r="CL435" s="91">
        <v>3</v>
      </c>
      <c r="CM435" s="91">
        <v>4</v>
      </c>
      <c r="CN435" s="91">
        <v>5</v>
      </c>
      <c r="CO435" s="91">
        <v>6</v>
      </c>
      <c r="CP435" s="91">
        <v>7</v>
      </c>
      <c r="CQ435" s="91">
        <v>8</v>
      </c>
      <c r="CR435" s="91">
        <v>9</v>
      </c>
      <c r="CS435" s="91">
        <v>10</v>
      </c>
      <c r="CT435" s="91">
        <v>11</v>
      </c>
      <c r="CU435" s="91">
        <v>12</v>
      </c>
      <c r="CV435" s="91">
        <v>13</v>
      </c>
      <c r="CW435" s="91">
        <v>14</v>
      </c>
      <c r="CX435" s="91">
        <v>15</v>
      </c>
      <c r="CY435" s="91">
        <v>16</v>
      </c>
      <c r="CZ435" s="91">
        <v>17</v>
      </c>
      <c r="DA435" s="91">
        <v>18</v>
      </c>
      <c r="DB435" s="91">
        <v>19</v>
      </c>
      <c r="DC435" s="91">
        <v>20</v>
      </c>
      <c r="DD435" s="91">
        <v>21</v>
      </c>
      <c r="DE435" s="91">
        <v>22</v>
      </c>
      <c r="DF435" s="91">
        <v>23</v>
      </c>
      <c r="DG435" s="91">
        <v>24</v>
      </c>
      <c r="DH435" s="91">
        <v>25</v>
      </c>
      <c r="DI435" s="91">
        <v>26</v>
      </c>
      <c r="DJ435" s="91">
        <v>27</v>
      </c>
      <c r="DK435" s="91">
        <v>28</v>
      </c>
      <c r="DL435" s="91">
        <v>29</v>
      </c>
      <c r="DM435" s="91">
        <v>30</v>
      </c>
      <c r="DN435" s="91">
        <v>31</v>
      </c>
      <c r="DO435" s="91">
        <v>32</v>
      </c>
      <c r="DP435" s="91">
        <v>33</v>
      </c>
      <c r="DQ435" s="91">
        <v>34</v>
      </c>
      <c r="DR435" s="92">
        <v>35</v>
      </c>
      <c r="DS435" s="92">
        <v>36</v>
      </c>
      <c r="DT435" s="92">
        <v>37</v>
      </c>
      <c r="DU435" s="92">
        <v>38</v>
      </c>
      <c r="DV435" s="92">
        <v>39</v>
      </c>
      <c r="DW435" s="92">
        <v>40</v>
      </c>
      <c r="DX435" s="74"/>
    </row>
    <row r="436" spans="30:128" ht="22.5" customHeight="1" thickBot="1" x14ac:dyDescent="0.35">
      <c r="AD436"/>
      <c r="BL436"/>
      <c r="BM436"/>
      <c r="BN436"/>
      <c r="BO436"/>
      <c r="BP436"/>
      <c r="BQ436"/>
      <c r="BR436"/>
      <c r="BS436"/>
      <c r="BT436"/>
      <c r="BU436"/>
      <c r="CE436"/>
      <c r="CF436" s="88"/>
      <c r="CG436" s="89"/>
      <c r="CH436" s="89"/>
      <c r="CI436" s="89"/>
      <c r="CJ436" s="89"/>
      <c r="CK436" s="89"/>
      <c r="CL436" s="89"/>
      <c r="CM436" s="89"/>
      <c r="CN436" s="89"/>
      <c r="CO436" s="89"/>
      <c r="CP436" s="89"/>
      <c r="CQ436" s="89"/>
      <c r="CR436" s="89"/>
      <c r="CS436" s="89"/>
      <c r="CT436" s="89"/>
      <c r="CU436" s="89"/>
      <c r="CV436" s="89"/>
      <c r="CW436" s="89"/>
      <c r="CX436" s="89"/>
      <c r="CY436" s="89"/>
      <c r="CZ436" s="89"/>
      <c r="DA436" s="89"/>
      <c r="DB436" s="89"/>
      <c r="DC436" s="89"/>
      <c r="DD436" s="89"/>
      <c r="DE436" s="89"/>
      <c r="DF436" s="89"/>
      <c r="DG436" s="89"/>
      <c r="DH436" s="89"/>
      <c r="DI436" s="89"/>
      <c r="DJ436" s="89"/>
      <c r="DK436" s="89"/>
      <c r="DL436" s="89"/>
      <c r="DM436" s="89"/>
      <c r="DN436" s="89"/>
      <c r="DO436" s="89"/>
      <c r="DP436" s="89"/>
      <c r="DQ436" s="89"/>
      <c r="DR436" s="89"/>
      <c r="DS436" s="89"/>
      <c r="DT436" s="89"/>
      <c r="DU436" s="89"/>
      <c r="DV436" s="89"/>
      <c r="DW436" s="89"/>
      <c r="DX436" s="90"/>
    </row>
    <row r="437" spans="30:128" ht="22.5" customHeight="1" thickTop="1" x14ac:dyDescent="0.35">
      <c r="AD437"/>
      <c r="BL437"/>
      <c r="BM437"/>
      <c r="BN437"/>
      <c r="BO437"/>
      <c r="BP437"/>
      <c r="BQ437"/>
      <c r="BR437"/>
      <c r="BS437"/>
      <c r="BT437"/>
      <c r="BU437"/>
      <c r="CE437"/>
      <c r="CF437" s="163">
        <f t="shared" ref="CF437" si="722">BX438</f>
        <v>0.40833333333333344</v>
      </c>
      <c r="CG437" s="164"/>
      <c r="CH437" s="68"/>
      <c r="CI437" s="68"/>
      <c r="CJ437" s="68"/>
      <c r="CK437" s="68"/>
      <c r="CL437" s="68"/>
      <c r="CM437" s="68"/>
      <c r="CN437" s="68"/>
      <c r="CO437" s="68"/>
      <c r="CP437" s="68"/>
      <c r="CQ437" s="68"/>
      <c r="CR437" s="68"/>
      <c r="CS437" s="68"/>
      <c r="CT437" s="68"/>
      <c r="CU437" s="68"/>
      <c r="CV437" s="68"/>
      <c r="CW437" s="68"/>
      <c r="CX437" s="68"/>
      <c r="CY437" s="68"/>
      <c r="CZ437" s="68"/>
      <c r="DA437" s="68"/>
      <c r="DB437" s="68"/>
      <c r="DC437" s="68"/>
      <c r="DD437" s="68"/>
      <c r="DE437" s="68"/>
      <c r="DF437" s="68"/>
      <c r="DG437" s="68"/>
      <c r="DH437" s="68"/>
      <c r="DI437" s="68"/>
      <c r="DJ437" s="68"/>
      <c r="DK437" s="68"/>
      <c r="DL437" s="68"/>
      <c r="DM437" s="68"/>
      <c r="DN437" s="68"/>
      <c r="DO437" s="68"/>
      <c r="DP437" s="68"/>
      <c r="DQ437" s="68"/>
      <c r="DR437" s="68"/>
      <c r="DS437" s="68"/>
      <c r="DT437" s="69"/>
      <c r="DU437" s="69" t="s">
        <v>31</v>
      </c>
      <c r="DV437" s="68"/>
      <c r="DW437" s="69" t="str">
        <f t="shared" ref="DW437" si="723">CA439</f>
        <v>A</v>
      </c>
      <c r="DX437" s="70"/>
    </row>
    <row r="438" spans="30:128" ht="22.5" customHeight="1" x14ac:dyDescent="0.3">
      <c r="AD438"/>
      <c r="BL438"/>
      <c r="BM438"/>
      <c r="BN438"/>
      <c r="BO438"/>
      <c r="BP438"/>
      <c r="BQ438"/>
      <c r="BR438"/>
      <c r="BS438"/>
      <c r="BT438"/>
      <c r="BU438"/>
      <c r="BW438" t="str">
        <f t="shared" ref="BW438:CD439" si="724">Q10</f>
        <v>5. KOLO</v>
      </c>
      <c r="BX438">
        <f t="shared" si="724"/>
        <v>0.40833333333333344</v>
      </c>
      <c r="BY438">
        <f t="shared" si="724"/>
        <v>26</v>
      </c>
      <c r="BZ438" t="str">
        <f t="shared" si="724"/>
        <v>HŘIŠTĚ</v>
      </c>
      <c r="CA438" t="str">
        <f t="shared" si="724"/>
        <v>skupina</v>
      </c>
      <c r="CB438">
        <f t="shared" si="724"/>
        <v>12</v>
      </c>
      <c r="CC438" t="str">
        <f t="shared" si="724"/>
        <v>:</v>
      </c>
      <c r="CD438">
        <f t="shared" si="724"/>
        <v>16</v>
      </c>
      <c r="CE438"/>
      <c r="CF438" s="71"/>
      <c r="CG438" s="165" t="str">
        <f t="shared" ref="CG438" si="725">BW438</f>
        <v>5. KOLO</v>
      </c>
      <c r="CH438" s="165"/>
      <c r="CI438" s="165"/>
      <c r="CJ438" s="165"/>
      <c r="CK438" s="72"/>
      <c r="CL438" s="169"/>
      <c r="CM438" s="169"/>
      <c r="CN438" s="72"/>
      <c r="CO438" s="72"/>
      <c r="CP438" s="72"/>
      <c r="CQ438" s="72"/>
      <c r="CR438" s="72"/>
      <c r="CS438" s="72"/>
      <c r="CT438" s="72"/>
      <c r="CU438" s="72"/>
      <c r="CV438" s="72"/>
      <c r="CW438" s="170">
        <f t="shared" ref="CW438" si="726">BY438</f>
        <v>26</v>
      </c>
      <c r="CX438" s="170"/>
      <c r="CY438" s="170"/>
      <c r="CZ438" s="170"/>
      <c r="DA438" s="170"/>
      <c r="DB438" s="166" t="s">
        <v>9</v>
      </c>
      <c r="DC438" s="166"/>
      <c r="DD438" s="166"/>
      <c r="DE438" s="72"/>
      <c r="DF438" s="72"/>
      <c r="DG438" s="72"/>
      <c r="DH438" s="72"/>
      <c r="DI438" s="72"/>
      <c r="DJ438" s="72"/>
      <c r="DK438" s="72"/>
      <c r="DL438" s="72"/>
      <c r="DM438" s="72"/>
      <c r="DN438" s="72"/>
      <c r="DO438" s="72"/>
      <c r="DP438" s="72"/>
      <c r="DQ438" s="72"/>
      <c r="DR438" s="73"/>
      <c r="DS438" s="167" t="s">
        <v>10</v>
      </c>
      <c r="DT438" s="167"/>
      <c r="DU438" s="167"/>
      <c r="DV438" s="168">
        <f t="shared" ref="DV438" si="727">BZ439</f>
        <v>2</v>
      </c>
      <c r="DW438" s="168"/>
      <c r="DX438" s="74"/>
    </row>
    <row r="439" spans="30:128" ht="22.5" customHeight="1" x14ac:dyDescent="0.3">
      <c r="AD439"/>
      <c r="BL439"/>
      <c r="BM439"/>
      <c r="BN439"/>
      <c r="BO439"/>
      <c r="BP439"/>
      <c r="BQ439"/>
      <c r="BR439"/>
      <c r="BS439"/>
      <c r="BT439"/>
      <c r="BU439"/>
      <c r="BW439">
        <f t="shared" si="724"/>
        <v>0</v>
      </c>
      <c r="BX439">
        <f t="shared" si="724"/>
        <v>0</v>
      </c>
      <c r="BY439" t="str">
        <f t="shared" si="724"/>
        <v>zápas</v>
      </c>
      <c r="BZ439">
        <f t="shared" si="724"/>
        <v>2</v>
      </c>
      <c r="CA439" t="str">
        <f t="shared" si="724"/>
        <v>A</v>
      </c>
      <c r="CB439" t="str">
        <f t="shared" si="724"/>
        <v>Pečky "B"</v>
      </c>
      <c r="CC439">
        <f t="shared" si="724"/>
        <v>0</v>
      </c>
      <c r="CD439" t="str">
        <f t="shared" si="724"/>
        <v>V.Osek "B"</v>
      </c>
      <c r="CE439"/>
      <c r="CF439" s="71"/>
      <c r="CG439" s="165"/>
      <c r="CH439" s="165"/>
      <c r="CI439" s="165"/>
      <c r="CJ439" s="165"/>
      <c r="CK439" s="72"/>
      <c r="CL439" s="169"/>
      <c r="CM439" s="169"/>
      <c r="CN439" s="72"/>
      <c r="CO439" s="72"/>
      <c r="CP439" s="72"/>
      <c r="CQ439" s="72"/>
      <c r="CR439" s="72"/>
      <c r="CS439" s="72"/>
      <c r="CT439" s="72"/>
      <c r="CU439" s="72"/>
      <c r="CV439" s="72"/>
      <c r="CW439" s="170"/>
      <c r="CX439" s="170"/>
      <c r="CY439" s="170"/>
      <c r="CZ439" s="170"/>
      <c r="DA439" s="170"/>
      <c r="DB439" s="166"/>
      <c r="DC439" s="166"/>
      <c r="DD439" s="166"/>
      <c r="DE439" s="72"/>
      <c r="DF439" s="72"/>
      <c r="DG439" s="72"/>
      <c r="DH439" s="72"/>
      <c r="DI439" s="72"/>
      <c r="DJ439" s="72"/>
      <c r="DK439" s="72"/>
      <c r="DL439" s="72"/>
      <c r="DM439" s="72"/>
      <c r="DN439" s="72"/>
      <c r="DO439" s="72"/>
      <c r="DP439" s="72"/>
      <c r="DQ439" s="72"/>
      <c r="DR439" s="73"/>
      <c r="DS439" s="167"/>
      <c r="DT439" s="167"/>
      <c r="DU439" s="167"/>
      <c r="DV439" s="168"/>
      <c r="DW439" s="168"/>
      <c r="DX439" s="74"/>
    </row>
    <row r="440" spans="30:128" ht="22.5" customHeight="1" x14ac:dyDescent="0.3">
      <c r="AD440"/>
      <c r="BL440"/>
      <c r="BM440"/>
      <c r="BN440"/>
      <c r="BO440"/>
      <c r="BP440"/>
      <c r="BQ440"/>
      <c r="BR440"/>
      <c r="BS440"/>
      <c r="BT440"/>
      <c r="BU440"/>
      <c r="CE440"/>
      <c r="CF440" s="71"/>
      <c r="CG440" s="75"/>
      <c r="CH440" s="75"/>
      <c r="CI440" s="75"/>
      <c r="CJ440" s="75"/>
      <c r="CK440" s="147" t="s">
        <v>13</v>
      </c>
      <c r="CL440" s="147"/>
      <c r="CM440" s="76">
        <f t="shared" ref="CM440" si="728">CB438</f>
        <v>12</v>
      </c>
      <c r="CN440" s="77" t="s">
        <v>14</v>
      </c>
      <c r="CO440" s="148" t="str">
        <f t="shared" ref="CO440" si="729">CB439</f>
        <v>Pečky "B"</v>
      </c>
      <c r="CP440" s="148"/>
      <c r="CQ440" s="148"/>
      <c r="CR440" s="148"/>
      <c r="CS440" s="148"/>
      <c r="CT440" s="148"/>
      <c r="CU440" s="148"/>
      <c r="CV440" s="148"/>
      <c r="CW440" s="148"/>
      <c r="CX440" s="148"/>
      <c r="CY440" s="148"/>
      <c r="CZ440" s="148"/>
      <c r="DA440" s="148"/>
      <c r="DB440" s="75"/>
      <c r="DC440" s="75"/>
      <c r="DD440" s="75"/>
      <c r="DE440" s="75"/>
      <c r="DF440" s="75"/>
      <c r="DG440" s="147" t="s">
        <v>13</v>
      </c>
      <c r="DH440" s="147"/>
      <c r="DI440" s="76">
        <f t="shared" ref="DI440" si="730">CD438</f>
        <v>16</v>
      </c>
      <c r="DJ440" s="77" t="s">
        <v>14</v>
      </c>
      <c r="DK440" s="148" t="str">
        <f t="shared" ref="DK440" si="731">CD439</f>
        <v>V.Osek "B"</v>
      </c>
      <c r="DL440" s="148"/>
      <c r="DM440" s="148"/>
      <c r="DN440" s="148"/>
      <c r="DO440" s="148"/>
      <c r="DP440" s="148"/>
      <c r="DQ440" s="148"/>
      <c r="DR440" s="148"/>
      <c r="DS440" s="148"/>
      <c r="DT440" s="148"/>
      <c r="DU440" s="148"/>
      <c r="DV440" s="148"/>
      <c r="DW440" s="148"/>
      <c r="DX440" s="74"/>
    </row>
    <row r="441" spans="30:128" ht="22.5" customHeight="1" x14ac:dyDescent="0.3">
      <c r="AD441"/>
      <c r="BL441"/>
      <c r="BM441"/>
      <c r="BN441"/>
      <c r="BO441"/>
      <c r="BP441"/>
      <c r="BQ441"/>
      <c r="BR441"/>
      <c r="BS441"/>
      <c r="BT441"/>
      <c r="BU441"/>
      <c r="CE441"/>
      <c r="CF441" s="71"/>
      <c r="CG441" s="75"/>
      <c r="CH441" s="75"/>
      <c r="CI441" s="75"/>
      <c r="CJ441" s="75"/>
      <c r="CK441" s="75"/>
      <c r="CL441" s="75"/>
      <c r="CM441" s="75"/>
      <c r="CN441" s="75"/>
      <c r="CO441" s="75"/>
      <c r="CP441" s="75"/>
      <c r="CQ441" s="75"/>
      <c r="CR441" s="75"/>
      <c r="CS441" s="75"/>
      <c r="CT441" s="75"/>
      <c r="CU441" s="75"/>
      <c r="CV441" s="75"/>
      <c r="CW441" s="75"/>
      <c r="CX441" s="75"/>
      <c r="CY441" s="75"/>
      <c r="CZ441" s="75"/>
      <c r="DA441" s="75"/>
      <c r="DB441" s="75"/>
      <c r="DC441" s="75"/>
      <c r="DD441" s="75"/>
      <c r="DE441" s="75"/>
      <c r="DF441" s="75"/>
      <c r="DG441" s="75"/>
      <c r="DH441" s="75"/>
      <c r="DI441" s="75"/>
      <c r="DJ441" s="75"/>
      <c r="DK441" s="75"/>
      <c r="DL441" s="75"/>
      <c r="DM441" s="75"/>
      <c r="DN441" s="75"/>
      <c r="DO441" s="75"/>
      <c r="DP441" s="75"/>
      <c r="DQ441" s="75"/>
      <c r="DR441" s="78"/>
      <c r="DS441" s="78"/>
      <c r="DT441" s="78"/>
      <c r="DU441" s="78"/>
      <c r="DV441" s="78"/>
      <c r="DW441" s="78"/>
      <c r="DX441" s="74"/>
    </row>
    <row r="442" spans="30:128" ht="22.5" customHeight="1" x14ac:dyDescent="0.4">
      <c r="AD442"/>
      <c r="BL442"/>
      <c r="BM442"/>
      <c r="BN442"/>
      <c r="BO442"/>
      <c r="BP442"/>
      <c r="BQ442"/>
      <c r="BR442"/>
      <c r="BS442"/>
      <c r="BT442"/>
      <c r="BU442"/>
      <c r="CE442"/>
      <c r="CF442" s="71"/>
      <c r="CG442" s="79" t="s">
        <v>17</v>
      </c>
      <c r="CH442" s="49">
        <f t="shared" ref="CH442" si="732">CM440</f>
        <v>12</v>
      </c>
      <c r="CI442" s="80" t="s">
        <v>8</v>
      </c>
      <c r="CJ442" s="91">
        <v>1</v>
      </c>
      <c r="CK442" s="91">
        <v>2</v>
      </c>
      <c r="CL442" s="91">
        <v>3</v>
      </c>
      <c r="CM442" s="91">
        <v>4</v>
      </c>
      <c r="CN442" s="91">
        <v>5</v>
      </c>
      <c r="CO442" s="91">
        <v>6</v>
      </c>
      <c r="CP442" s="91">
        <v>7</v>
      </c>
      <c r="CQ442" s="91">
        <v>8</v>
      </c>
      <c r="CR442" s="91">
        <v>9</v>
      </c>
      <c r="CS442" s="91">
        <v>10</v>
      </c>
      <c r="CT442" s="91">
        <v>11</v>
      </c>
      <c r="CU442" s="91">
        <v>12</v>
      </c>
      <c r="CV442" s="91">
        <v>13</v>
      </c>
      <c r="CW442" s="91">
        <v>14</v>
      </c>
      <c r="CX442" s="91">
        <v>15</v>
      </c>
      <c r="CY442" s="91">
        <v>16</v>
      </c>
      <c r="CZ442" s="91">
        <v>17</v>
      </c>
      <c r="DA442" s="91">
        <v>18</v>
      </c>
      <c r="DB442" s="91">
        <v>19</v>
      </c>
      <c r="DC442" s="91">
        <v>20</v>
      </c>
      <c r="DD442" s="91">
        <v>21</v>
      </c>
      <c r="DE442" s="91">
        <v>22</v>
      </c>
      <c r="DF442" s="91">
        <v>23</v>
      </c>
      <c r="DG442" s="91">
        <v>24</v>
      </c>
      <c r="DH442" s="91">
        <v>25</v>
      </c>
      <c r="DI442" s="91">
        <v>26</v>
      </c>
      <c r="DJ442" s="91">
        <v>27</v>
      </c>
      <c r="DK442" s="91">
        <v>28</v>
      </c>
      <c r="DL442" s="91">
        <v>29</v>
      </c>
      <c r="DM442" s="91">
        <v>30</v>
      </c>
      <c r="DN442" s="91">
        <v>31</v>
      </c>
      <c r="DO442" s="91">
        <v>32</v>
      </c>
      <c r="DP442" s="91">
        <v>33</v>
      </c>
      <c r="DQ442" s="91">
        <v>34</v>
      </c>
      <c r="DR442" s="92">
        <v>35</v>
      </c>
      <c r="DS442" s="92">
        <v>36</v>
      </c>
      <c r="DT442" s="92">
        <v>37</v>
      </c>
      <c r="DU442" s="92">
        <v>38</v>
      </c>
      <c r="DV442" s="92">
        <v>39</v>
      </c>
      <c r="DW442" s="92">
        <v>40</v>
      </c>
      <c r="DX442" s="74"/>
    </row>
    <row r="443" spans="30:128" ht="22.5" customHeight="1" x14ac:dyDescent="0.3">
      <c r="AD443"/>
      <c r="BL443"/>
      <c r="BM443"/>
      <c r="BN443"/>
      <c r="BO443"/>
      <c r="BP443"/>
      <c r="BQ443"/>
      <c r="BR443"/>
      <c r="BS443"/>
      <c r="BT443"/>
      <c r="BU443"/>
      <c r="CE443"/>
      <c r="CF443" s="71"/>
      <c r="CG443" s="81"/>
      <c r="CH443" s="82"/>
      <c r="CI443" s="83"/>
      <c r="CJ443" s="84"/>
      <c r="CK443" s="84"/>
      <c r="CL443" s="84"/>
      <c r="CM443" s="84"/>
      <c r="CN443" s="84"/>
      <c r="CO443" s="84"/>
      <c r="CP443" s="84"/>
      <c r="CQ443" s="84"/>
      <c r="CR443" s="84"/>
      <c r="CS443" s="84"/>
      <c r="CT443" s="84"/>
      <c r="CU443" s="84"/>
      <c r="CV443" s="84"/>
      <c r="CW443" s="84"/>
      <c r="CX443" s="84"/>
      <c r="CY443" s="84"/>
      <c r="CZ443" s="84"/>
      <c r="DA443" s="84"/>
      <c r="DB443" s="84"/>
      <c r="DC443" s="84"/>
      <c r="DD443" s="84"/>
      <c r="DE443" s="84"/>
      <c r="DF443" s="84"/>
      <c r="DG443" s="84"/>
      <c r="DH443" s="84"/>
      <c r="DI443" s="84"/>
      <c r="DJ443" s="84"/>
      <c r="DK443" s="84"/>
      <c r="DL443" s="84"/>
      <c r="DM443" s="84"/>
      <c r="DN443" s="84"/>
      <c r="DO443" s="84"/>
      <c r="DP443" s="84"/>
      <c r="DQ443" s="84"/>
      <c r="DR443" s="85"/>
      <c r="DS443" s="85"/>
      <c r="DT443" s="85"/>
      <c r="DU443" s="85"/>
      <c r="DV443" s="85"/>
      <c r="DW443" s="85"/>
      <c r="DX443" s="74"/>
    </row>
    <row r="444" spans="30:128" ht="22.5" customHeight="1" x14ac:dyDescent="0.4">
      <c r="AD444"/>
      <c r="BL444"/>
      <c r="BM444"/>
      <c r="BN444"/>
      <c r="BO444"/>
      <c r="BP444"/>
      <c r="BQ444"/>
      <c r="BR444"/>
      <c r="BS444"/>
      <c r="BT444"/>
      <c r="BU444"/>
      <c r="CE444"/>
      <c r="CF444" s="71"/>
      <c r="CG444" s="86" t="s">
        <v>17</v>
      </c>
      <c r="CH444" s="48">
        <f t="shared" ref="CH444" si="733">DI440</f>
        <v>16</v>
      </c>
      <c r="CI444" s="87" t="s">
        <v>8</v>
      </c>
      <c r="CJ444" s="91">
        <v>1</v>
      </c>
      <c r="CK444" s="91">
        <v>2</v>
      </c>
      <c r="CL444" s="91">
        <v>3</v>
      </c>
      <c r="CM444" s="91">
        <v>4</v>
      </c>
      <c r="CN444" s="91">
        <v>5</v>
      </c>
      <c r="CO444" s="91">
        <v>6</v>
      </c>
      <c r="CP444" s="91">
        <v>7</v>
      </c>
      <c r="CQ444" s="91">
        <v>8</v>
      </c>
      <c r="CR444" s="91">
        <v>9</v>
      </c>
      <c r="CS444" s="91">
        <v>10</v>
      </c>
      <c r="CT444" s="91">
        <v>11</v>
      </c>
      <c r="CU444" s="91">
        <v>12</v>
      </c>
      <c r="CV444" s="91">
        <v>13</v>
      </c>
      <c r="CW444" s="91">
        <v>14</v>
      </c>
      <c r="CX444" s="91">
        <v>15</v>
      </c>
      <c r="CY444" s="91">
        <v>16</v>
      </c>
      <c r="CZ444" s="91">
        <v>17</v>
      </c>
      <c r="DA444" s="91">
        <v>18</v>
      </c>
      <c r="DB444" s="91">
        <v>19</v>
      </c>
      <c r="DC444" s="91">
        <v>20</v>
      </c>
      <c r="DD444" s="91">
        <v>21</v>
      </c>
      <c r="DE444" s="91">
        <v>22</v>
      </c>
      <c r="DF444" s="91">
        <v>23</v>
      </c>
      <c r="DG444" s="91">
        <v>24</v>
      </c>
      <c r="DH444" s="91">
        <v>25</v>
      </c>
      <c r="DI444" s="91">
        <v>26</v>
      </c>
      <c r="DJ444" s="91">
        <v>27</v>
      </c>
      <c r="DK444" s="91">
        <v>28</v>
      </c>
      <c r="DL444" s="91">
        <v>29</v>
      </c>
      <c r="DM444" s="91">
        <v>30</v>
      </c>
      <c r="DN444" s="91">
        <v>31</v>
      </c>
      <c r="DO444" s="91">
        <v>32</v>
      </c>
      <c r="DP444" s="91">
        <v>33</v>
      </c>
      <c r="DQ444" s="91">
        <v>34</v>
      </c>
      <c r="DR444" s="92">
        <v>35</v>
      </c>
      <c r="DS444" s="92">
        <v>36</v>
      </c>
      <c r="DT444" s="92">
        <v>37</v>
      </c>
      <c r="DU444" s="92">
        <v>38</v>
      </c>
      <c r="DV444" s="92">
        <v>39</v>
      </c>
      <c r="DW444" s="92">
        <v>40</v>
      </c>
      <c r="DX444" s="74"/>
    </row>
    <row r="445" spans="30:128" ht="22.5" customHeight="1" thickBot="1" x14ac:dyDescent="0.35">
      <c r="AD445"/>
      <c r="BL445"/>
      <c r="BM445"/>
      <c r="BN445"/>
      <c r="BO445"/>
      <c r="BP445"/>
      <c r="BQ445"/>
      <c r="BR445"/>
      <c r="BS445"/>
      <c r="BT445"/>
      <c r="BU445"/>
      <c r="CE445"/>
      <c r="CF445" s="88"/>
      <c r="CG445" s="89"/>
      <c r="CH445" s="89"/>
      <c r="CI445" s="89"/>
      <c r="CJ445" s="89"/>
      <c r="CK445" s="89"/>
      <c r="CL445" s="89"/>
      <c r="CM445" s="89"/>
      <c r="CN445" s="89"/>
      <c r="CO445" s="89"/>
      <c r="CP445" s="89"/>
      <c r="CQ445" s="89"/>
      <c r="CR445" s="89"/>
      <c r="CS445" s="89"/>
      <c r="CT445" s="89"/>
      <c r="CU445" s="89"/>
      <c r="CV445" s="89"/>
      <c r="CW445" s="89"/>
      <c r="CX445" s="89"/>
      <c r="CY445" s="89"/>
      <c r="CZ445" s="89"/>
      <c r="DA445" s="89"/>
      <c r="DB445" s="89"/>
      <c r="DC445" s="89"/>
      <c r="DD445" s="89"/>
      <c r="DE445" s="89"/>
      <c r="DF445" s="89"/>
      <c r="DG445" s="89"/>
      <c r="DH445" s="89"/>
      <c r="DI445" s="89"/>
      <c r="DJ445" s="89"/>
      <c r="DK445" s="89"/>
      <c r="DL445" s="89"/>
      <c r="DM445" s="89"/>
      <c r="DN445" s="89"/>
      <c r="DO445" s="89"/>
      <c r="DP445" s="89"/>
      <c r="DQ445" s="89"/>
      <c r="DR445" s="89"/>
      <c r="DS445" s="89"/>
      <c r="DT445" s="89"/>
      <c r="DU445" s="89"/>
      <c r="DV445" s="89"/>
      <c r="DW445" s="89"/>
      <c r="DX445" s="90"/>
    </row>
    <row r="446" spans="30:128" ht="22.5" customHeight="1" thickTop="1" x14ac:dyDescent="0.35">
      <c r="AD446"/>
      <c r="BL446"/>
      <c r="BM446"/>
      <c r="BN446"/>
      <c r="BO446"/>
      <c r="BP446"/>
      <c r="BQ446"/>
      <c r="BR446"/>
      <c r="BS446"/>
      <c r="BT446"/>
      <c r="BU446"/>
      <c r="CE446"/>
      <c r="CF446" s="163">
        <f t="shared" ref="CF446" si="734">BX447</f>
        <v>0.4166666666666668</v>
      </c>
      <c r="CG446" s="164"/>
      <c r="CH446" s="68"/>
      <c r="CI446" s="68"/>
      <c r="CJ446" s="68"/>
      <c r="CK446" s="68"/>
      <c r="CL446" s="68"/>
      <c r="CM446" s="68"/>
      <c r="CN446" s="68"/>
      <c r="CO446" s="68"/>
      <c r="CP446" s="68"/>
      <c r="CQ446" s="68"/>
      <c r="CR446" s="68"/>
      <c r="CS446" s="68"/>
      <c r="CT446" s="68"/>
      <c r="CU446" s="68"/>
      <c r="CV446" s="68"/>
      <c r="CW446" s="68"/>
      <c r="CX446" s="68"/>
      <c r="CY446" s="68"/>
      <c r="CZ446" s="68"/>
      <c r="DA446" s="68"/>
      <c r="DB446" s="68"/>
      <c r="DC446" s="68"/>
      <c r="DD446" s="68"/>
      <c r="DE446" s="68"/>
      <c r="DF446" s="68"/>
      <c r="DG446" s="68"/>
      <c r="DH446" s="68"/>
      <c r="DI446" s="68"/>
      <c r="DJ446" s="68"/>
      <c r="DK446" s="68"/>
      <c r="DL446" s="68"/>
      <c r="DM446" s="68"/>
      <c r="DN446" s="68"/>
      <c r="DO446" s="68"/>
      <c r="DP446" s="68"/>
      <c r="DQ446" s="68"/>
      <c r="DR446" s="68"/>
      <c r="DS446" s="68"/>
      <c r="DT446" s="69"/>
      <c r="DU446" s="69" t="s">
        <v>31</v>
      </c>
      <c r="DV446" s="68"/>
      <c r="DW446" s="69" t="str">
        <f t="shared" ref="DW446" si="735">CA448</f>
        <v>B</v>
      </c>
      <c r="DX446" s="70"/>
    </row>
    <row r="447" spans="30:128" ht="22.5" customHeight="1" x14ac:dyDescent="0.3">
      <c r="AD447"/>
      <c r="BL447"/>
      <c r="BM447"/>
      <c r="BN447"/>
      <c r="BO447"/>
      <c r="BP447"/>
      <c r="BQ447"/>
      <c r="BR447"/>
      <c r="BS447"/>
      <c r="BT447"/>
      <c r="BU447"/>
      <c r="BW447" t="str">
        <f t="shared" ref="BW447:CD448" si="736">Q12</f>
        <v>6. KOLO</v>
      </c>
      <c r="BX447">
        <f t="shared" si="736"/>
        <v>0.4166666666666668</v>
      </c>
      <c r="BY447">
        <f t="shared" si="736"/>
        <v>32</v>
      </c>
      <c r="BZ447" t="str">
        <f t="shared" si="736"/>
        <v>HŘIŠTĚ</v>
      </c>
      <c r="CA447" t="str">
        <f t="shared" si="736"/>
        <v>skupina</v>
      </c>
      <c r="CB447">
        <f t="shared" si="736"/>
        <v>7</v>
      </c>
      <c r="CC447" t="str">
        <f t="shared" si="736"/>
        <v>:</v>
      </c>
      <c r="CD447">
        <f t="shared" si="736"/>
        <v>15</v>
      </c>
      <c r="CE447"/>
      <c r="CF447" s="71"/>
      <c r="CG447" s="165" t="str">
        <f t="shared" ref="CG447" si="737">BW447</f>
        <v>6. KOLO</v>
      </c>
      <c r="CH447" s="165"/>
      <c r="CI447" s="165"/>
      <c r="CJ447" s="165"/>
      <c r="CK447" s="72"/>
      <c r="CL447" s="169"/>
      <c r="CM447" s="169"/>
      <c r="CN447" s="72"/>
      <c r="CO447" s="72"/>
      <c r="CP447" s="72"/>
      <c r="CQ447" s="72"/>
      <c r="CR447" s="72"/>
      <c r="CS447" s="72"/>
      <c r="CT447" s="72"/>
      <c r="CU447" s="72"/>
      <c r="CV447" s="72"/>
      <c r="CW447" s="170">
        <f t="shared" ref="CW447" si="738">BY447</f>
        <v>32</v>
      </c>
      <c r="CX447" s="170"/>
      <c r="CY447" s="170"/>
      <c r="CZ447" s="170"/>
      <c r="DA447" s="170"/>
      <c r="DB447" s="166" t="s">
        <v>9</v>
      </c>
      <c r="DC447" s="166"/>
      <c r="DD447" s="166"/>
      <c r="DE447" s="72"/>
      <c r="DF447" s="72"/>
      <c r="DG447" s="72"/>
      <c r="DH447" s="72"/>
      <c r="DI447" s="72"/>
      <c r="DJ447" s="72"/>
      <c r="DK447" s="72"/>
      <c r="DL447" s="72"/>
      <c r="DM447" s="72"/>
      <c r="DN447" s="72"/>
      <c r="DO447" s="72"/>
      <c r="DP447" s="72"/>
      <c r="DQ447" s="72"/>
      <c r="DR447" s="73"/>
      <c r="DS447" s="167" t="s">
        <v>10</v>
      </c>
      <c r="DT447" s="167"/>
      <c r="DU447" s="167"/>
      <c r="DV447" s="168">
        <f t="shared" ref="DV447" si="739">BZ448</f>
        <v>2</v>
      </c>
      <c r="DW447" s="168"/>
      <c r="DX447" s="74"/>
    </row>
    <row r="448" spans="30:128" ht="22.5" customHeight="1" x14ac:dyDescent="0.3">
      <c r="AD448"/>
      <c r="BL448"/>
      <c r="BM448"/>
      <c r="BN448"/>
      <c r="BO448"/>
      <c r="BP448"/>
      <c r="BQ448"/>
      <c r="BR448"/>
      <c r="BS448"/>
      <c r="BT448"/>
      <c r="BU448"/>
      <c r="BW448">
        <f t="shared" si="736"/>
        <v>0</v>
      </c>
      <c r="BX448">
        <f t="shared" si="736"/>
        <v>0</v>
      </c>
      <c r="BY448" t="str">
        <f t="shared" si="736"/>
        <v>zápas</v>
      </c>
      <c r="BZ448">
        <f t="shared" si="736"/>
        <v>2</v>
      </c>
      <c r="CA448" t="str">
        <f t="shared" si="736"/>
        <v>B</v>
      </c>
      <c r="CB448" t="str">
        <f t="shared" si="736"/>
        <v>Mnichovická "A"</v>
      </c>
      <c r="CC448">
        <f t="shared" si="736"/>
        <v>0</v>
      </c>
      <c r="CD448" t="str">
        <f t="shared" si="736"/>
        <v>Lipanská "B"</v>
      </c>
      <c r="CE448"/>
      <c r="CF448" s="71"/>
      <c r="CG448" s="165"/>
      <c r="CH448" s="165"/>
      <c r="CI448" s="165"/>
      <c r="CJ448" s="165"/>
      <c r="CK448" s="72"/>
      <c r="CL448" s="169"/>
      <c r="CM448" s="169"/>
      <c r="CN448" s="72"/>
      <c r="CO448" s="72"/>
      <c r="CP448" s="72"/>
      <c r="CQ448" s="72"/>
      <c r="CR448" s="72"/>
      <c r="CS448" s="72"/>
      <c r="CT448" s="72"/>
      <c r="CU448" s="72"/>
      <c r="CV448" s="72"/>
      <c r="CW448" s="170"/>
      <c r="CX448" s="170"/>
      <c r="CY448" s="170"/>
      <c r="CZ448" s="170"/>
      <c r="DA448" s="170"/>
      <c r="DB448" s="166"/>
      <c r="DC448" s="166"/>
      <c r="DD448" s="166"/>
      <c r="DE448" s="72"/>
      <c r="DF448" s="72"/>
      <c r="DG448" s="72"/>
      <c r="DH448" s="72"/>
      <c r="DI448" s="72"/>
      <c r="DJ448" s="72"/>
      <c r="DK448" s="72"/>
      <c r="DL448" s="72"/>
      <c r="DM448" s="72"/>
      <c r="DN448" s="72"/>
      <c r="DO448" s="72"/>
      <c r="DP448" s="72"/>
      <c r="DQ448" s="72"/>
      <c r="DR448" s="73"/>
      <c r="DS448" s="167"/>
      <c r="DT448" s="167"/>
      <c r="DU448" s="167"/>
      <c r="DV448" s="168"/>
      <c r="DW448" s="168"/>
      <c r="DX448" s="74"/>
    </row>
    <row r="449" spans="30:128" ht="22.5" customHeight="1" x14ac:dyDescent="0.3">
      <c r="AD449"/>
      <c r="BL449"/>
      <c r="BM449"/>
      <c r="BN449"/>
      <c r="BO449"/>
      <c r="BP449"/>
      <c r="BQ449"/>
      <c r="BR449"/>
      <c r="BS449"/>
      <c r="BT449"/>
      <c r="BU449"/>
      <c r="CE449"/>
      <c r="CF449" s="71"/>
      <c r="CG449" s="75"/>
      <c r="CH449" s="75"/>
      <c r="CI449" s="75"/>
      <c r="CJ449" s="75"/>
      <c r="CK449" s="147" t="s">
        <v>13</v>
      </c>
      <c r="CL449" s="147"/>
      <c r="CM449" s="76">
        <f t="shared" ref="CM449" si="740">CB447</f>
        <v>7</v>
      </c>
      <c r="CN449" s="77" t="s">
        <v>14</v>
      </c>
      <c r="CO449" s="148" t="str">
        <f t="shared" ref="CO449" si="741">CB448</f>
        <v>Mnichovická "A"</v>
      </c>
      <c r="CP449" s="148"/>
      <c r="CQ449" s="148"/>
      <c r="CR449" s="148"/>
      <c r="CS449" s="148"/>
      <c r="CT449" s="148"/>
      <c r="CU449" s="148"/>
      <c r="CV449" s="148"/>
      <c r="CW449" s="148"/>
      <c r="CX449" s="148"/>
      <c r="CY449" s="148"/>
      <c r="CZ449" s="148"/>
      <c r="DA449" s="148"/>
      <c r="DB449" s="75"/>
      <c r="DC449" s="75"/>
      <c r="DD449" s="75"/>
      <c r="DE449" s="75"/>
      <c r="DF449" s="75"/>
      <c r="DG449" s="147" t="s">
        <v>13</v>
      </c>
      <c r="DH449" s="147"/>
      <c r="DI449" s="76">
        <f t="shared" ref="DI449" si="742">CD447</f>
        <v>15</v>
      </c>
      <c r="DJ449" s="77" t="s">
        <v>14</v>
      </c>
      <c r="DK449" s="148" t="str">
        <f t="shared" ref="DK449" si="743">CD448</f>
        <v>Lipanská "B"</v>
      </c>
      <c r="DL449" s="148"/>
      <c r="DM449" s="148"/>
      <c r="DN449" s="148"/>
      <c r="DO449" s="148"/>
      <c r="DP449" s="148"/>
      <c r="DQ449" s="148"/>
      <c r="DR449" s="148"/>
      <c r="DS449" s="148"/>
      <c r="DT449" s="148"/>
      <c r="DU449" s="148"/>
      <c r="DV449" s="148"/>
      <c r="DW449" s="148"/>
      <c r="DX449" s="74"/>
    </row>
    <row r="450" spans="30:128" ht="22.5" customHeight="1" x14ac:dyDescent="0.3">
      <c r="AD450"/>
      <c r="BL450"/>
      <c r="BM450"/>
      <c r="BN450"/>
      <c r="BO450"/>
      <c r="BP450"/>
      <c r="BQ450"/>
      <c r="BR450"/>
      <c r="BS450"/>
      <c r="BT450"/>
      <c r="BU450"/>
      <c r="CE450"/>
      <c r="CF450" s="71"/>
      <c r="CG450" s="75"/>
      <c r="CH450" s="75"/>
      <c r="CI450" s="75"/>
      <c r="CJ450" s="75"/>
      <c r="CK450" s="75"/>
      <c r="CL450" s="75"/>
      <c r="CM450" s="75"/>
      <c r="CN450" s="75"/>
      <c r="CO450" s="75"/>
      <c r="CP450" s="75"/>
      <c r="CQ450" s="75"/>
      <c r="CR450" s="75"/>
      <c r="CS450" s="75"/>
      <c r="CT450" s="75"/>
      <c r="CU450" s="75"/>
      <c r="CV450" s="75"/>
      <c r="CW450" s="75"/>
      <c r="CX450" s="75"/>
      <c r="CY450" s="75"/>
      <c r="CZ450" s="75"/>
      <c r="DA450" s="75"/>
      <c r="DB450" s="75"/>
      <c r="DC450" s="75"/>
      <c r="DD450" s="75"/>
      <c r="DE450" s="75"/>
      <c r="DF450" s="75"/>
      <c r="DG450" s="75"/>
      <c r="DH450" s="75"/>
      <c r="DI450" s="75"/>
      <c r="DJ450" s="75"/>
      <c r="DK450" s="75"/>
      <c r="DL450" s="75"/>
      <c r="DM450" s="75"/>
      <c r="DN450" s="75"/>
      <c r="DO450" s="75"/>
      <c r="DP450" s="75"/>
      <c r="DQ450" s="75"/>
      <c r="DR450" s="78"/>
      <c r="DS450" s="78"/>
      <c r="DT450" s="78"/>
      <c r="DU450" s="78"/>
      <c r="DV450" s="78"/>
      <c r="DW450" s="78"/>
      <c r="DX450" s="74"/>
    </row>
    <row r="451" spans="30:128" ht="22.5" customHeight="1" x14ac:dyDescent="0.4">
      <c r="AD451"/>
      <c r="BL451"/>
      <c r="BM451"/>
      <c r="BN451"/>
      <c r="BO451"/>
      <c r="BP451"/>
      <c r="BQ451"/>
      <c r="BR451"/>
      <c r="CE451"/>
      <c r="CF451" s="71"/>
      <c r="CG451" s="79" t="s">
        <v>17</v>
      </c>
      <c r="CH451" s="49">
        <f t="shared" ref="CH451" si="744">CM449</f>
        <v>7</v>
      </c>
      <c r="CI451" s="80" t="s">
        <v>8</v>
      </c>
      <c r="CJ451" s="91">
        <v>1</v>
      </c>
      <c r="CK451" s="91">
        <v>2</v>
      </c>
      <c r="CL451" s="91">
        <v>3</v>
      </c>
      <c r="CM451" s="91">
        <v>4</v>
      </c>
      <c r="CN451" s="91">
        <v>5</v>
      </c>
      <c r="CO451" s="91">
        <v>6</v>
      </c>
      <c r="CP451" s="91">
        <v>7</v>
      </c>
      <c r="CQ451" s="91">
        <v>8</v>
      </c>
      <c r="CR451" s="91">
        <v>9</v>
      </c>
      <c r="CS451" s="91">
        <v>10</v>
      </c>
      <c r="CT451" s="91">
        <v>11</v>
      </c>
      <c r="CU451" s="91">
        <v>12</v>
      </c>
      <c r="CV451" s="91">
        <v>13</v>
      </c>
      <c r="CW451" s="91">
        <v>14</v>
      </c>
      <c r="CX451" s="91">
        <v>15</v>
      </c>
      <c r="CY451" s="91">
        <v>16</v>
      </c>
      <c r="CZ451" s="91">
        <v>17</v>
      </c>
      <c r="DA451" s="91">
        <v>18</v>
      </c>
      <c r="DB451" s="91">
        <v>19</v>
      </c>
      <c r="DC451" s="91">
        <v>20</v>
      </c>
      <c r="DD451" s="91">
        <v>21</v>
      </c>
      <c r="DE451" s="91">
        <v>22</v>
      </c>
      <c r="DF451" s="91">
        <v>23</v>
      </c>
      <c r="DG451" s="91">
        <v>24</v>
      </c>
      <c r="DH451" s="91">
        <v>25</v>
      </c>
      <c r="DI451" s="91">
        <v>26</v>
      </c>
      <c r="DJ451" s="91">
        <v>27</v>
      </c>
      <c r="DK451" s="91">
        <v>28</v>
      </c>
      <c r="DL451" s="91">
        <v>29</v>
      </c>
      <c r="DM451" s="91">
        <v>30</v>
      </c>
      <c r="DN451" s="91">
        <v>31</v>
      </c>
      <c r="DO451" s="91">
        <v>32</v>
      </c>
      <c r="DP451" s="91">
        <v>33</v>
      </c>
      <c r="DQ451" s="91">
        <v>34</v>
      </c>
      <c r="DR451" s="92">
        <v>35</v>
      </c>
      <c r="DS451" s="92">
        <v>36</v>
      </c>
      <c r="DT451" s="92">
        <v>37</v>
      </c>
      <c r="DU451" s="92">
        <v>38</v>
      </c>
      <c r="DV451" s="92">
        <v>39</v>
      </c>
      <c r="DW451" s="92">
        <v>40</v>
      </c>
      <c r="DX451" s="74"/>
    </row>
    <row r="452" spans="30:128" ht="22.5" customHeight="1" x14ac:dyDescent="0.3">
      <c r="AD452"/>
      <c r="BL452"/>
      <c r="BM452"/>
      <c r="BN452"/>
      <c r="BO452"/>
      <c r="BP452"/>
      <c r="BQ452"/>
      <c r="BR452"/>
      <c r="CE452"/>
      <c r="CF452" s="71"/>
      <c r="CG452" s="81"/>
      <c r="CH452" s="82"/>
      <c r="CI452" s="83"/>
      <c r="CJ452" s="84"/>
      <c r="CK452" s="84"/>
      <c r="CL452" s="84"/>
      <c r="CM452" s="84"/>
      <c r="CN452" s="84"/>
      <c r="CO452" s="84"/>
      <c r="CP452" s="84"/>
      <c r="CQ452" s="84"/>
      <c r="CR452" s="84"/>
      <c r="CS452" s="84"/>
      <c r="CT452" s="84"/>
      <c r="CU452" s="84"/>
      <c r="CV452" s="84"/>
      <c r="CW452" s="84"/>
      <c r="CX452" s="84"/>
      <c r="CY452" s="84"/>
      <c r="CZ452" s="84"/>
      <c r="DA452" s="84"/>
      <c r="DB452" s="84"/>
      <c r="DC452" s="84"/>
      <c r="DD452" s="84"/>
      <c r="DE452" s="84"/>
      <c r="DF452" s="84"/>
      <c r="DG452" s="84"/>
      <c r="DH452" s="84"/>
      <c r="DI452" s="84"/>
      <c r="DJ452" s="84"/>
      <c r="DK452" s="84"/>
      <c r="DL452" s="84"/>
      <c r="DM452" s="84"/>
      <c r="DN452" s="84"/>
      <c r="DO452" s="84"/>
      <c r="DP452" s="84"/>
      <c r="DQ452" s="84"/>
      <c r="DR452" s="85"/>
      <c r="DS452" s="85"/>
      <c r="DT452" s="85"/>
      <c r="DU452" s="85"/>
      <c r="DV452" s="85"/>
      <c r="DW452" s="85"/>
      <c r="DX452" s="74"/>
    </row>
    <row r="453" spans="30:128" ht="22.5" customHeight="1" x14ac:dyDescent="0.4">
      <c r="AD453"/>
      <c r="BL453"/>
      <c r="BM453"/>
      <c r="BN453"/>
      <c r="BO453"/>
      <c r="BP453"/>
      <c r="BQ453"/>
      <c r="BR453"/>
      <c r="CE453"/>
      <c r="CF453" s="71"/>
      <c r="CG453" s="86" t="s">
        <v>17</v>
      </c>
      <c r="CH453" s="48">
        <f t="shared" ref="CH453" si="745">DI449</f>
        <v>15</v>
      </c>
      <c r="CI453" s="87" t="s">
        <v>8</v>
      </c>
      <c r="CJ453" s="91">
        <v>1</v>
      </c>
      <c r="CK453" s="91">
        <v>2</v>
      </c>
      <c r="CL453" s="91">
        <v>3</v>
      </c>
      <c r="CM453" s="91">
        <v>4</v>
      </c>
      <c r="CN453" s="91">
        <v>5</v>
      </c>
      <c r="CO453" s="91">
        <v>6</v>
      </c>
      <c r="CP453" s="91">
        <v>7</v>
      </c>
      <c r="CQ453" s="91">
        <v>8</v>
      </c>
      <c r="CR453" s="91">
        <v>9</v>
      </c>
      <c r="CS453" s="91">
        <v>10</v>
      </c>
      <c r="CT453" s="91">
        <v>11</v>
      </c>
      <c r="CU453" s="91">
        <v>12</v>
      </c>
      <c r="CV453" s="91">
        <v>13</v>
      </c>
      <c r="CW453" s="91">
        <v>14</v>
      </c>
      <c r="CX453" s="91">
        <v>15</v>
      </c>
      <c r="CY453" s="91">
        <v>16</v>
      </c>
      <c r="CZ453" s="91">
        <v>17</v>
      </c>
      <c r="DA453" s="91">
        <v>18</v>
      </c>
      <c r="DB453" s="91">
        <v>19</v>
      </c>
      <c r="DC453" s="91">
        <v>20</v>
      </c>
      <c r="DD453" s="91">
        <v>21</v>
      </c>
      <c r="DE453" s="91">
        <v>22</v>
      </c>
      <c r="DF453" s="91">
        <v>23</v>
      </c>
      <c r="DG453" s="91">
        <v>24</v>
      </c>
      <c r="DH453" s="91">
        <v>25</v>
      </c>
      <c r="DI453" s="91">
        <v>26</v>
      </c>
      <c r="DJ453" s="91">
        <v>27</v>
      </c>
      <c r="DK453" s="91">
        <v>28</v>
      </c>
      <c r="DL453" s="91">
        <v>29</v>
      </c>
      <c r="DM453" s="91">
        <v>30</v>
      </c>
      <c r="DN453" s="91">
        <v>31</v>
      </c>
      <c r="DO453" s="91">
        <v>32</v>
      </c>
      <c r="DP453" s="91">
        <v>33</v>
      </c>
      <c r="DQ453" s="91">
        <v>34</v>
      </c>
      <c r="DR453" s="92">
        <v>35</v>
      </c>
      <c r="DS453" s="92">
        <v>36</v>
      </c>
      <c r="DT453" s="92">
        <v>37</v>
      </c>
      <c r="DU453" s="92">
        <v>38</v>
      </c>
      <c r="DV453" s="92">
        <v>39</v>
      </c>
      <c r="DW453" s="92">
        <v>40</v>
      </c>
      <c r="DX453" s="74"/>
    </row>
    <row r="454" spans="30:128" ht="22.5" customHeight="1" thickBot="1" x14ac:dyDescent="0.35">
      <c r="AD454"/>
      <c r="BL454"/>
      <c r="BM454"/>
      <c r="BN454"/>
      <c r="BO454"/>
      <c r="BP454"/>
      <c r="BQ454"/>
      <c r="BR454"/>
      <c r="CE454"/>
      <c r="CF454" s="88"/>
      <c r="CG454" s="89"/>
      <c r="CH454" s="89"/>
      <c r="CI454" s="89"/>
      <c r="CJ454" s="89"/>
      <c r="CK454" s="89"/>
      <c r="CL454" s="89"/>
      <c r="CM454" s="89"/>
      <c r="CN454" s="89"/>
      <c r="CO454" s="89"/>
      <c r="CP454" s="89"/>
      <c r="CQ454" s="89"/>
      <c r="CR454" s="89"/>
      <c r="CS454" s="89"/>
      <c r="CT454" s="89"/>
      <c r="CU454" s="89"/>
      <c r="CV454" s="89"/>
      <c r="CW454" s="89"/>
      <c r="CX454" s="89"/>
      <c r="CY454" s="89"/>
      <c r="CZ454" s="89"/>
      <c r="DA454" s="89"/>
      <c r="DB454" s="89"/>
      <c r="DC454" s="89"/>
      <c r="DD454" s="89"/>
      <c r="DE454" s="89"/>
      <c r="DF454" s="89"/>
      <c r="DG454" s="89"/>
      <c r="DH454" s="89"/>
      <c r="DI454" s="89"/>
      <c r="DJ454" s="89"/>
      <c r="DK454" s="89"/>
      <c r="DL454" s="89"/>
      <c r="DM454" s="89"/>
      <c r="DN454" s="89"/>
      <c r="DO454" s="89"/>
      <c r="DP454" s="89"/>
      <c r="DQ454" s="89"/>
      <c r="DR454" s="89"/>
      <c r="DS454" s="89"/>
      <c r="DT454" s="89"/>
      <c r="DU454" s="89"/>
      <c r="DV454" s="89"/>
      <c r="DW454" s="89"/>
      <c r="DX454" s="90"/>
    </row>
    <row r="455" spans="30:128" ht="22.5" customHeight="1" thickTop="1" thickBot="1" x14ac:dyDescent="0.35">
      <c r="AD455"/>
      <c r="BL455"/>
      <c r="BM455"/>
      <c r="BN455"/>
      <c r="BO455"/>
      <c r="BP455"/>
      <c r="BQ455"/>
      <c r="BR455"/>
      <c r="CE455"/>
    </row>
    <row r="456" spans="30:128" ht="22.5" customHeight="1" thickTop="1" x14ac:dyDescent="0.35">
      <c r="AD456"/>
      <c r="BL456"/>
      <c r="BM456"/>
      <c r="BN456"/>
      <c r="BO456"/>
      <c r="BP456"/>
      <c r="BQ456"/>
      <c r="BR456"/>
      <c r="CE456"/>
      <c r="CF456" s="163">
        <f t="shared" ref="CF456" si="746">BX457</f>
        <v>0.42500000000000016</v>
      </c>
      <c r="CG456" s="164"/>
      <c r="CH456" s="68"/>
      <c r="CI456" s="68"/>
      <c r="CJ456" s="68"/>
      <c r="CK456" s="68"/>
      <c r="CL456" s="68"/>
      <c r="CM456" s="68"/>
      <c r="CN456" s="68"/>
      <c r="CO456" s="68"/>
      <c r="CP456" s="68"/>
      <c r="CQ456" s="68"/>
      <c r="CR456" s="68"/>
      <c r="CS456" s="68"/>
      <c r="CT456" s="68"/>
      <c r="CU456" s="68"/>
      <c r="CV456" s="68"/>
      <c r="CW456" s="68"/>
      <c r="CX456" s="68"/>
      <c r="CY456" s="68"/>
      <c r="CZ456" s="68"/>
      <c r="DA456" s="68"/>
      <c r="DB456" s="68"/>
      <c r="DC456" s="68"/>
      <c r="DD456" s="68"/>
      <c r="DE456" s="68"/>
      <c r="DF456" s="68"/>
      <c r="DG456" s="68"/>
      <c r="DH456" s="68"/>
      <c r="DI456" s="68"/>
      <c r="DJ456" s="68"/>
      <c r="DK456" s="68"/>
      <c r="DL456" s="68"/>
      <c r="DM456" s="68"/>
      <c r="DN456" s="68"/>
      <c r="DO456" s="68"/>
      <c r="DP456" s="68"/>
      <c r="DQ456" s="68"/>
      <c r="DR456" s="68"/>
      <c r="DS456" s="68"/>
      <c r="DT456" s="69"/>
      <c r="DU456" s="69" t="s">
        <v>31</v>
      </c>
      <c r="DV456" s="68"/>
      <c r="DW456" s="69" t="str">
        <f t="shared" ref="DW456" si="747">CA458</f>
        <v>A</v>
      </c>
      <c r="DX456" s="70"/>
    </row>
    <row r="457" spans="30:128" ht="22.5" customHeight="1" x14ac:dyDescent="0.3">
      <c r="AD457"/>
      <c r="BL457"/>
      <c r="BM457"/>
      <c r="BN457"/>
      <c r="BO457"/>
      <c r="BP457"/>
      <c r="BQ457"/>
      <c r="BR457"/>
      <c r="BW457" t="str">
        <f t="shared" ref="BW457:CD458" si="748">Q14</f>
        <v>7. KOLO</v>
      </c>
      <c r="BX457">
        <f t="shared" si="748"/>
        <v>0.42500000000000016</v>
      </c>
      <c r="BY457">
        <f t="shared" si="748"/>
        <v>38</v>
      </c>
      <c r="BZ457" t="str">
        <f t="shared" si="748"/>
        <v>HŘIŠTĚ</v>
      </c>
      <c r="CA457" t="str">
        <f t="shared" si="748"/>
        <v>skupina</v>
      </c>
      <c r="CB457">
        <f t="shared" si="748"/>
        <v>1</v>
      </c>
      <c r="CC457" t="str">
        <f t="shared" si="748"/>
        <v>:</v>
      </c>
      <c r="CD457">
        <f t="shared" si="748"/>
        <v>12</v>
      </c>
      <c r="CE457"/>
      <c r="CF457" s="71"/>
      <c r="CG457" s="165" t="str">
        <f t="shared" ref="CG457" si="749">BW457</f>
        <v>7. KOLO</v>
      </c>
      <c r="CH457" s="165"/>
      <c r="CI457" s="165"/>
      <c r="CJ457" s="165"/>
      <c r="CK457" s="72"/>
      <c r="CL457" s="169"/>
      <c r="CM457" s="169"/>
      <c r="CN457" s="72"/>
      <c r="CO457" s="72"/>
      <c r="CP457" s="72"/>
      <c r="CQ457" s="72"/>
      <c r="CR457" s="72"/>
      <c r="CS457" s="72"/>
      <c r="CT457" s="72"/>
      <c r="CU457" s="72"/>
      <c r="CV457" s="72"/>
      <c r="CW457" s="170">
        <f t="shared" ref="CW457" si="750">BY457</f>
        <v>38</v>
      </c>
      <c r="CX457" s="170"/>
      <c r="CY457" s="170"/>
      <c r="CZ457" s="170"/>
      <c r="DA457" s="170"/>
      <c r="DB457" s="166" t="s">
        <v>9</v>
      </c>
      <c r="DC457" s="166"/>
      <c r="DD457" s="166"/>
      <c r="DE457" s="72"/>
      <c r="DF457" s="72"/>
      <c r="DG457" s="72"/>
      <c r="DH457" s="72"/>
      <c r="DI457" s="72"/>
      <c r="DJ457" s="72"/>
      <c r="DK457" s="72"/>
      <c r="DL457" s="72"/>
      <c r="DM457" s="72"/>
      <c r="DN457" s="72"/>
      <c r="DO457" s="72"/>
      <c r="DP457" s="72"/>
      <c r="DQ457" s="72"/>
      <c r="DR457" s="73"/>
      <c r="DS457" s="167" t="s">
        <v>10</v>
      </c>
      <c r="DT457" s="167"/>
      <c r="DU457" s="167"/>
      <c r="DV457" s="168">
        <f t="shared" ref="DV457" si="751">BZ458</f>
        <v>2</v>
      </c>
      <c r="DW457" s="168"/>
      <c r="DX457" s="74"/>
    </row>
    <row r="458" spans="30:128" ht="22.5" customHeight="1" x14ac:dyDescent="0.3">
      <c r="AD458"/>
      <c r="BL458"/>
      <c r="BM458"/>
      <c r="BN458"/>
      <c r="BO458"/>
      <c r="BP458"/>
      <c r="BQ458"/>
      <c r="BR458"/>
      <c r="BW458">
        <f t="shared" si="748"/>
        <v>0</v>
      </c>
      <c r="BX458">
        <f t="shared" si="748"/>
        <v>0</v>
      </c>
      <c r="BY458" t="str">
        <f t="shared" si="748"/>
        <v>zápas</v>
      </c>
      <c r="BZ458">
        <f t="shared" si="748"/>
        <v>2</v>
      </c>
      <c r="CA458" t="str">
        <f t="shared" si="748"/>
        <v>A</v>
      </c>
      <c r="CB458" t="str">
        <f t="shared" si="748"/>
        <v>Kmochova "A"</v>
      </c>
      <c r="CC458">
        <f t="shared" si="748"/>
        <v>0</v>
      </c>
      <c r="CD458" t="str">
        <f t="shared" si="748"/>
        <v>Pečky "B"</v>
      </c>
      <c r="CE458"/>
      <c r="CF458" s="71"/>
      <c r="CG458" s="165"/>
      <c r="CH458" s="165"/>
      <c r="CI458" s="165"/>
      <c r="CJ458" s="165"/>
      <c r="CK458" s="72"/>
      <c r="CL458" s="169"/>
      <c r="CM458" s="169"/>
      <c r="CN458" s="72"/>
      <c r="CO458" s="72"/>
      <c r="CP458" s="72"/>
      <c r="CQ458" s="72"/>
      <c r="CR458" s="72"/>
      <c r="CS458" s="72"/>
      <c r="CT458" s="72"/>
      <c r="CU458" s="72"/>
      <c r="CV458" s="72"/>
      <c r="CW458" s="170"/>
      <c r="CX458" s="170"/>
      <c r="CY458" s="170"/>
      <c r="CZ458" s="170"/>
      <c r="DA458" s="170"/>
      <c r="DB458" s="166"/>
      <c r="DC458" s="166"/>
      <c r="DD458" s="166"/>
      <c r="DE458" s="72"/>
      <c r="DF458" s="72"/>
      <c r="DG458" s="72"/>
      <c r="DH458" s="72"/>
      <c r="DI458" s="72"/>
      <c r="DJ458" s="72"/>
      <c r="DK458" s="72"/>
      <c r="DL458" s="72"/>
      <c r="DM458" s="72"/>
      <c r="DN458" s="72"/>
      <c r="DO458" s="72"/>
      <c r="DP458" s="72"/>
      <c r="DQ458" s="72"/>
      <c r="DR458" s="73"/>
      <c r="DS458" s="167"/>
      <c r="DT458" s="167"/>
      <c r="DU458" s="167"/>
      <c r="DV458" s="168"/>
      <c r="DW458" s="168"/>
      <c r="DX458" s="74"/>
    </row>
    <row r="459" spans="30:128" ht="22.5" customHeight="1" x14ac:dyDescent="0.3">
      <c r="AD459"/>
      <c r="CE459"/>
      <c r="CF459" s="71"/>
      <c r="CG459" s="75"/>
      <c r="CH459" s="75"/>
      <c r="CI459" s="75"/>
      <c r="CJ459" s="75"/>
      <c r="CK459" s="147" t="s">
        <v>13</v>
      </c>
      <c r="CL459" s="147"/>
      <c r="CM459" s="76">
        <f t="shared" ref="CM459" si="752">CB457</f>
        <v>1</v>
      </c>
      <c r="CN459" s="77" t="s">
        <v>14</v>
      </c>
      <c r="CO459" s="148" t="str">
        <f t="shared" ref="CO459" si="753">CB458</f>
        <v>Kmochova "A"</v>
      </c>
      <c r="CP459" s="148"/>
      <c r="CQ459" s="148"/>
      <c r="CR459" s="148"/>
      <c r="CS459" s="148"/>
      <c r="CT459" s="148"/>
      <c r="CU459" s="148"/>
      <c r="CV459" s="148"/>
      <c r="CW459" s="148"/>
      <c r="CX459" s="148"/>
      <c r="CY459" s="148"/>
      <c r="CZ459" s="148"/>
      <c r="DA459" s="148"/>
      <c r="DB459" s="75"/>
      <c r="DC459" s="75"/>
      <c r="DD459" s="75"/>
      <c r="DE459" s="75"/>
      <c r="DF459" s="75"/>
      <c r="DG459" s="147" t="s">
        <v>13</v>
      </c>
      <c r="DH459" s="147"/>
      <c r="DI459" s="76">
        <f t="shared" ref="DI459" si="754">CD457</f>
        <v>12</v>
      </c>
      <c r="DJ459" s="77" t="s">
        <v>14</v>
      </c>
      <c r="DK459" s="148" t="str">
        <f t="shared" ref="DK459" si="755">CD458</f>
        <v>Pečky "B"</v>
      </c>
      <c r="DL459" s="148"/>
      <c r="DM459" s="148"/>
      <c r="DN459" s="148"/>
      <c r="DO459" s="148"/>
      <c r="DP459" s="148"/>
      <c r="DQ459" s="148"/>
      <c r="DR459" s="148"/>
      <c r="DS459" s="148"/>
      <c r="DT459" s="148"/>
      <c r="DU459" s="148"/>
      <c r="DV459" s="148"/>
      <c r="DW459" s="148"/>
      <c r="DX459" s="74"/>
    </row>
    <row r="460" spans="30:128" ht="22.5" customHeight="1" x14ac:dyDescent="0.3">
      <c r="AD460"/>
      <c r="CE460"/>
      <c r="CF460" s="71"/>
      <c r="CG460" s="75"/>
      <c r="CH460" s="75"/>
      <c r="CI460" s="75"/>
      <c r="CJ460" s="75"/>
      <c r="CK460" s="75"/>
      <c r="CL460" s="75"/>
      <c r="CM460" s="75"/>
      <c r="CN460" s="75"/>
      <c r="CO460" s="75"/>
      <c r="CP460" s="75"/>
      <c r="CQ460" s="75"/>
      <c r="CR460" s="75"/>
      <c r="CS460" s="75"/>
      <c r="CT460" s="75"/>
      <c r="CU460" s="75"/>
      <c r="CV460" s="75"/>
      <c r="CW460" s="75"/>
      <c r="CX460" s="75"/>
      <c r="CY460" s="75"/>
      <c r="CZ460" s="75"/>
      <c r="DA460" s="75"/>
      <c r="DB460" s="75"/>
      <c r="DC460" s="75"/>
      <c r="DD460" s="75"/>
      <c r="DE460" s="75"/>
      <c r="DF460" s="75"/>
      <c r="DG460" s="75"/>
      <c r="DH460" s="75"/>
      <c r="DI460" s="75"/>
      <c r="DJ460" s="75"/>
      <c r="DK460" s="75"/>
      <c r="DL460" s="75"/>
      <c r="DM460" s="75"/>
      <c r="DN460" s="75"/>
      <c r="DO460" s="75"/>
      <c r="DP460" s="75"/>
      <c r="DQ460" s="75"/>
      <c r="DR460" s="78"/>
      <c r="DS460" s="78"/>
      <c r="DT460" s="78"/>
      <c r="DU460" s="78"/>
      <c r="DV460" s="78"/>
      <c r="DW460" s="78"/>
      <c r="DX460" s="74"/>
    </row>
    <row r="461" spans="30:128" ht="22.5" customHeight="1" x14ac:dyDescent="0.4">
      <c r="AD461"/>
      <c r="CE461"/>
      <c r="CF461" s="71"/>
      <c r="CG461" s="79" t="s">
        <v>17</v>
      </c>
      <c r="CH461" s="49">
        <f t="shared" ref="CH461" si="756">CM459</f>
        <v>1</v>
      </c>
      <c r="CI461" s="80" t="s">
        <v>8</v>
      </c>
      <c r="CJ461" s="91">
        <v>1</v>
      </c>
      <c r="CK461" s="91">
        <v>2</v>
      </c>
      <c r="CL461" s="91">
        <v>3</v>
      </c>
      <c r="CM461" s="91">
        <v>4</v>
      </c>
      <c r="CN461" s="91">
        <v>5</v>
      </c>
      <c r="CO461" s="91">
        <v>6</v>
      </c>
      <c r="CP461" s="91">
        <v>7</v>
      </c>
      <c r="CQ461" s="91">
        <v>8</v>
      </c>
      <c r="CR461" s="91">
        <v>9</v>
      </c>
      <c r="CS461" s="91">
        <v>10</v>
      </c>
      <c r="CT461" s="91">
        <v>11</v>
      </c>
      <c r="CU461" s="91">
        <v>12</v>
      </c>
      <c r="CV461" s="91">
        <v>13</v>
      </c>
      <c r="CW461" s="91">
        <v>14</v>
      </c>
      <c r="CX461" s="91">
        <v>15</v>
      </c>
      <c r="CY461" s="91">
        <v>16</v>
      </c>
      <c r="CZ461" s="91">
        <v>17</v>
      </c>
      <c r="DA461" s="91">
        <v>18</v>
      </c>
      <c r="DB461" s="91">
        <v>19</v>
      </c>
      <c r="DC461" s="91">
        <v>20</v>
      </c>
      <c r="DD461" s="91">
        <v>21</v>
      </c>
      <c r="DE461" s="91">
        <v>22</v>
      </c>
      <c r="DF461" s="91">
        <v>23</v>
      </c>
      <c r="DG461" s="91">
        <v>24</v>
      </c>
      <c r="DH461" s="91">
        <v>25</v>
      </c>
      <c r="DI461" s="91">
        <v>26</v>
      </c>
      <c r="DJ461" s="91">
        <v>27</v>
      </c>
      <c r="DK461" s="91">
        <v>28</v>
      </c>
      <c r="DL461" s="91">
        <v>29</v>
      </c>
      <c r="DM461" s="91">
        <v>30</v>
      </c>
      <c r="DN461" s="91">
        <v>31</v>
      </c>
      <c r="DO461" s="91">
        <v>32</v>
      </c>
      <c r="DP461" s="91">
        <v>33</v>
      </c>
      <c r="DQ461" s="91">
        <v>34</v>
      </c>
      <c r="DR461" s="92">
        <v>35</v>
      </c>
      <c r="DS461" s="92">
        <v>36</v>
      </c>
      <c r="DT461" s="92">
        <v>37</v>
      </c>
      <c r="DU461" s="92">
        <v>38</v>
      </c>
      <c r="DV461" s="92">
        <v>39</v>
      </c>
      <c r="DW461" s="92">
        <v>40</v>
      </c>
      <c r="DX461" s="74"/>
    </row>
    <row r="462" spans="30:128" ht="22.5" customHeight="1" x14ac:dyDescent="0.3">
      <c r="AD462"/>
      <c r="CE462"/>
      <c r="CF462" s="71"/>
      <c r="CG462" s="81"/>
      <c r="CH462" s="82"/>
      <c r="CI462" s="83"/>
      <c r="CJ462" s="84"/>
      <c r="CK462" s="84"/>
      <c r="CL462" s="84"/>
      <c r="CM462" s="84"/>
      <c r="CN462" s="84"/>
      <c r="CO462" s="84"/>
      <c r="CP462" s="84"/>
      <c r="CQ462" s="84"/>
      <c r="CR462" s="84"/>
      <c r="CS462" s="84"/>
      <c r="CT462" s="84"/>
      <c r="CU462" s="84"/>
      <c r="CV462" s="84"/>
      <c r="CW462" s="84"/>
      <c r="CX462" s="84"/>
      <c r="CY462" s="84"/>
      <c r="CZ462" s="84"/>
      <c r="DA462" s="84"/>
      <c r="DB462" s="84"/>
      <c r="DC462" s="84"/>
      <c r="DD462" s="84"/>
      <c r="DE462" s="84"/>
      <c r="DF462" s="84"/>
      <c r="DG462" s="84"/>
      <c r="DH462" s="84"/>
      <c r="DI462" s="84"/>
      <c r="DJ462" s="84"/>
      <c r="DK462" s="84"/>
      <c r="DL462" s="84"/>
      <c r="DM462" s="84"/>
      <c r="DN462" s="84"/>
      <c r="DO462" s="84"/>
      <c r="DP462" s="84"/>
      <c r="DQ462" s="84"/>
      <c r="DR462" s="85"/>
      <c r="DS462" s="85"/>
      <c r="DT462" s="85"/>
      <c r="DU462" s="85"/>
      <c r="DV462" s="85"/>
      <c r="DW462" s="85"/>
      <c r="DX462" s="74"/>
    </row>
    <row r="463" spans="30:128" ht="22.5" customHeight="1" x14ac:dyDescent="0.4">
      <c r="AD463"/>
      <c r="CE463"/>
      <c r="CF463" s="71"/>
      <c r="CG463" s="86" t="s">
        <v>17</v>
      </c>
      <c r="CH463" s="48">
        <f t="shared" ref="CH463" si="757">DI459</f>
        <v>12</v>
      </c>
      <c r="CI463" s="87" t="s">
        <v>8</v>
      </c>
      <c r="CJ463" s="91">
        <v>1</v>
      </c>
      <c r="CK463" s="91">
        <v>2</v>
      </c>
      <c r="CL463" s="91">
        <v>3</v>
      </c>
      <c r="CM463" s="91">
        <v>4</v>
      </c>
      <c r="CN463" s="91">
        <v>5</v>
      </c>
      <c r="CO463" s="91">
        <v>6</v>
      </c>
      <c r="CP463" s="91">
        <v>7</v>
      </c>
      <c r="CQ463" s="91">
        <v>8</v>
      </c>
      <c r="CR463" s="91">
        <v>9</v>
      </c>
      <c r="CS463" s="91">
        <v>10</v>
      </c>
      <c r="CT463" s="91">
        <v>11</v>
      </c>
      <c r="CU463" s="91">
        <v>12</v>
      </c>
      <c r="CV463" s="91">
        <v>13</v>
      </c>
      <c r="CW463" s="91">
        <v>14</v>
      </c>
      <c r="CX463" s="91">
        <v>15</v>
      </c>
      <c r="CY463" s="91">
        <v>16</v>
      </c>
      <c r="CZ463" s="91">
        <v>17</v>
      </c>
      <c r="DA463" s="91">
        <v>18</v>
      </c>
      <c r="DB463" s="91">
        <v>19</v>
      </c>
      <c r="DC463" s="91">
        <v>20</v>
      </c>
      <c r="DD463" s="91">
        <v>21</v>
      </c>
      <c r="DE463" s="91">
        <v>22</v>
      </c>
      <c r="DF463" s="91">
        <v>23</v>
      </c>
      <c r="DG463" s="91">
        <v>24</v>
      </c>
      <c r="DH463" s="91">
        <v>25</v>
      </c>
      <c r="DI463" s="91">
        <v>26</v>
      </c>
      <c r="DJ463" s="91">
        <v>27</v>
      </c>
      <c r="DK463" s="91">
        <v>28</v>
      </c>
      <c r="DL463" s="91">
        <v>29</v>
      </c>
      <c r="DM463" s="91">
        <v>30</v>
      </c>
      <c r="DN463" s="91">
        <v>31</v>
      </c>
      <c r="DO463" s="91">
        <v>32</v>
      </c>
      <c r="DP463" s="91">
        <v>33</v>
      </c>
      <c r="DQ463" s="91">
        <v>34</v>
      </c>
      <c r="DR463" s="92">
        <v>35</v>
      </c>
      <c r="DS463" s="92">
        <v>36</v>
      </c>
      <c r="DT463" s="92">
        <v>37</v>
      </c>
      <c r="DU463" s="92">
        <v>38</v>
      </c>
      <c r="DV463" s="92">
        <v>39</v>
      </c>
      <c r="DW463" s="92">
        <v>40</v>
      </c>
      <c r="DX463" s="74"/>
    </row>
    <row r="464" spans="30:128" ht="22.5" customHeight="1" thickBot="1" x14ac:dyDescent="0.35">
      <c r="AD464"/>
      <c r="CE464"/>
      <c r="CF464" s="88"/>
      <c r="CG464" s="89"/>
      <c r="CH464" s="89"/>
      <c r="CI464" s="89"/>
      <c r="CJ464" s="89"/>
      <c r="CK464" s="89"/>
      <c r="CL464" s="89"/>
      <c r="CM464" s="89"/>
      <c r="CN464" s="89"/>
      <c r="CO464" s="89"/>
      <c r="CP464" s="89"/>
      <c r="CQ464" s="89"/>
      <c r="CR464" s="89"/>
      <c r="CS464" s="89"/>
      <c r="CT464" s="89"/>
      <c r="CU464" s="89"/>
      <c r="CV464" s="89"/>
      <c r="CW464" s="89"/>
      <c r="CX464" s="89"/>
      <c r="CY464" s="89"/>
      <c r="CZ464" s="89"/>
      <c r="DA464" s="89"/>
      <c r="DB464" s="89"/>
      <c r="DC464" s="89"/>
      <c r="DD464" s="89"/>
      <c r="DE464" s="89"/>
      <c r="DF464" s="89"/>
      <c r="DG464" s="89"/>
      <c r="DH464" s="89"/>
      <c r="DI464" s="89"/>
      <c r="DJ464" s="89"/>
      <c r="DK464" s="89"/>
      <c r="DL464" s="89"/>
      <c r="DM464" s="89"/>
      <c r="DN464" s="89"/>
      <c r="DO464" s="89"/>
      <c r="DP464" s="89"/>
      <c r="DQ464" s="89"/>
      <c r="DR464" s="89"/>
      <c r="DS464" s="89"/>
      <c r="DT464" s="89"/>
      <c r="DU464" s="89"/>
      <c r="DV464" s="89"/>
      <c r="DW464" s="89"/>
      <c r="DX464" s="90"/>
    </row>
    <row r="465" spans="30:128" ht="22.5" customHeight="1" thickTop="1" x14ac:dyDescent="0.35">
      <c r="AD465"/>
      <c r="CE465"/>
      <c r="CF465" s="163">
        <f t="shared" ref="CF465" si="758">BX466</f>
        <v>0.43333333333333351</v>
      </c>
      <c r="CG465" s="164"/>
      <c r="CH465" s="68"/>
      <c r="CI465" s="68"/>
      <c r="CJ465" s="68"/>
      <c r="CK465" s="68"/>
      <c r="CL465" s="68"/>
      <c r="CM465" s="68"/>
      <c r="CN465" s="68"/>
      <c r="CO465" s="68"/>
      <c r="CP465" s="68"/>
      <c r="CQ465" s="68"/>
      <c r="CR465" s="68"/>
      <c r="CS465" s="68"/>
      <c r="CT465" s="68"/>
      <c r="CU465" s="68"/>
      <c r="CV465" s="68"/>
      <c r="CW465" s="68"/>
      <c r="CX465" s="68"/>
      <c r="CY465" s="68"/>
      <c r="CZ465" s="68"/>
      <c r="DA465" s="68"/>
      <c r="DB465" s="68"/>
      <c r="DC465" s="68"/>
      <c r="DD465" s="68"/>
      <c r="DE465" s="68"/>
      <c r="DF465" s="68"/>
      <c r="DG465" s="68"/>
      <c r="DH465" s="68"/>
      <c r="DI465" s="68"/>
      <c r="DJ465" s="68"/>
      <c r="DK465" s="68"/>
      <c r="DL465" s="68"/>
      <c r="DM465" s="68"/>
      <c r="DN465" s="68"/>
      <c r="DO465" s="68"/>
      <c r="DP465" s="68"/>
      <c r="DQ465" s="68"/>
      <c r="DR465" s="68"/>
      <c r="DS465" s="68"/>
      <c r="DT465" s="69"/>
      <c r="DU465" s="69" t="s">
        <v>31</v>
      </c>
      <c r="DV465" s="68"/>
      <c r="DW465" s="69" t="str">
        <f t="shared" ref="DW465" si="759">CA467</f>
        <v>B</v>
      </c>
      <c r="DX465" s="70"/>
    </row>
    <row r="466" spans="30:128" ht="22.5" customHeight="1" x14ac:dyDescent="0.3">
      <c r="BW466" t="str">
        <f t="shared" ref="BW466:CD467" si="760">Q16</f>
        <v>8. KOLO</v>
      </c>
      <c r="BX466">
        <f t="shared" si="760"/>
        <v>0.43333333333333351</v>
      </c>
      <c r="BY466">
        <f t="shared" si="760"/>
        <v>44</v>
      </c>
      <c r="BZ466" t="str">
        <f t="shared" si="760"/>
        <v>HŘIŠTĚ</v>
      </c>
      <c r="CA466" t="str">
        <f t="shared" si="760"/>
        <v>skupina</v>
      </c>
      <c r="CB466">
        <f t="shared" si="760"/>
        <v>6</v>
      </c>
      <c r="CC466" t="str">
        <f t="shared" si="760"/>
        <v>:</v>
      </c>
      <c r="CD466">
        <f t="shared" si="760"/>
        <v>14</v>
      </c>
      <c r="CE466"/>
      <c r="CF466" s="71"/>
      <c r="CG466" s="165" t="str">
        <f t="shared" ref="CG466" si="761">BW466</f>
        <v>8. KOLO</v>
      </c>
      <c r="CH466" s="165"/>
      <c r="CI466" s="165"/>
      <c r="CJ466" s="165"/>
      <c r="CK466" s="72"/>
      <c r="CL466" s="169"/>
      <c r="CM466" s="169"/>
      <c r="CN466" s="72"/>
      <c r="CO466" s="72"/>
      <c r="CP466" s="72"/>
      <c r="CQ466" s="72"/>
      <c r="CR466" s="72"/>
      <c r="CS466" s="72"/>
      <c r="CT466" s="72"/>
      <c r="CU466" s="72"/>
      <c r="CV466" s="72"/>
      <c r="CW466" s="170">
        <f t="shared" ref="CW466" si="762">BY466</f>
        <v>44</v>
      </c>
      <c r="CX466" s="170"/>
      <c r="CY466" s="170"/>
      <c r="CZ466" s="170"/>
      <c r="DA466" s="170"/>
      <c r="DB466" s="166" t="s">
        <v>9</v>
      </c>
      <c r="DC466" s="166"/>
      <c r="DD466" s="166"/>
      <c r="DE466" s="72"/>
      <c r="DF466" s="72"/>
      <c r="DG466" s="72"/>
      <c r="DH466" s="72"/>
      <c r="DI466" s="72"/>
      <c r="DJ466" s="72"/>
      <c r="DK466" s="72"/>
      <c r="DL466" s="72"/>
      <c r="DM466" s="72"/>
      <c r="DN466" s="72"/>
      <c r="DO466" s="72"/>
      <c r="DP466" s="72"/>
      <c r="DQ466" s="72"/>
      <c r="DR466" s="73"/>
      <c r="DS466" s="167" t="s">
        <v>10</v>
      </c>
      <c r="DT466" s="167"/>
      <c r="DU466" s="167"/>
      <c r="DV466" s="168">
        <f t="shared" ref="DV466" si="763">BZ467</f>
        <v>2</v>
      </c>
      <c r="DW466" s="168"/>
      <c r="DX466" s="74"/>
    </row>
    <row r="467" spans="30:128" ht="22.5" customHeight="1" x14ac:dyDescent="0.3">
      <c r="BW467">
        <f t="shared" si="760"/>
        <v>0</v>
      </c>
      <c r="BX467">
        <f t="shared" si="760"/>
        <v>0</v>
      </c>
      <c r="BY467" t="str">
        <f t="shared" si="760"/>
        <v>zápas</v>
      </c>
      <c r="BZ467">
        <f t="shared" si="760"/>
        <v>2</v>
      </c>
      <c r="CA467" t="str">
        <f t="shared" si="760"/>
        <v>B</v>
      </c>
      <c r="CB467" t="str">
        <f t="shared" si="760"/>
        <v>Kmochova "B"</v>
      </c>
      <c r="CC467">
        <f t="shared" si="760"/>
        <v>0</v>
      </c>
      <c r="CD467" t="str">
        <f t="shared" si="760"/>
        <v>Masarykova "B"</v>
      </c>
      <c r="CE467"/>
      <c r="CF467" s="71"/>
      <c r="CG467" s="165"/>
      <c r="CH467" s="165"/>
      <c r="CI467" s="165"/>
      <c r="CJ467" s="165"/>
      <c r="CK467" s="72"/>
      <c r="CL467" s="169"/>
      <c r="CM467" s="169"/>
      <c r="CN467" s="72"/>
      <c r="CO467" s="72"/>
      <c r="CP467" s="72"/>
      <c r="CQ467" s="72"/>
      <c r="CR467" s="72"/>
      <c r="CS467" s="72"/>
      <c r="CT467" s="72"/>
      <c r="CU467" s="72"/>
      <c r="CV467" s="72"/>
      <c r="CW467" s="170"/>
      <c r="CX467" s="170"/>
      <c r="CY467" s="170"/>
      <c r="CZ467" s="170"/>
      <c r="DA467" s="170"/>
      <c r="DB467" s="166"/>
      <c r="DC467" s="166"/>
      <c r="DD467" s="166"/>
      <c r="DE467" s="72"/>
      <c r="DF467" s="72"/>
      <c r="DG467" s="72"/>
      <c r="DH467" s="72"/>
      <c r="DI467" s="72"/>
      <c r="DJ467" s="72"/>
      <c r="DK467" s="72"/>
      <c r="DL467" s="72"/>
      <c r="DM467" s="72"/>
      <c r="DN467" s="72"/>
      <c r="DO467" s="72"/>
      <c r="DP467" s="72"/>
      <c r="DQ467" s="72"/>
      <c r="DR467" s="73"/>
      <c r="DS467" s="167"/>
      <c r="DT467" s="167"/>
      <c r="DU467" s="167"/>
      <c r="DV467" s="168"/>
      <c r="DW467" s="168"/>
      <c r="DX467" s="74"/>
    </row>
    <row r="468" spans="30:128" ht="22.5" customHeight="1" x14ac:dyDescent="0.3">
      <c r="CE468"/>
      <c r="CF468" s="71"/>
      <c r="CG468" s="75"/>
      <c r="CH468" s="75"/>
      <c r="CI468" s="75"/>
      <c r="CJ468" s="75"/>
      <c r="CK468" s="147" t="s">
        <v>13</v>
      </c>
      <c r="CL468" s="147"/>
      <c r="CM468" s="76">
        <f t="shared" ref="CM468" si="764">CB466</f>
        <v>6</v>
      </c>
      <c r="CN468" s="77" t="s">
        <v>14</v>
      </c>
      <c r="CO468" s="148" t="str">
        <f t="shared" ref="CO468" si="765">CB467</f>
        <v>Kmochova "B"</v>
      </c>
      <c r="CP468" s="148"/>
      <c r="CQ468" s="148"/>
      <c r="CR468" s="148"/>
      <c r="CS468" s="148"/>
      <c r="CT468" s="148"/>
      <c r="CU468" s="148"/>
      <c r="CV468" s="148"/>
      <c r="CW468" s="148"/>
      <c r="CX468" s="148"/>
      <c r="CY468" s="148"/>
      <c r="CZ468" s="148"/>
      <c r="DA468" s="148"/>
      <c r="DB468" s="75"/>
      <c r="DC468" s="75"/>
      <c r="DD468" s="75"/>
      <c r="DE468" s="75"/>
      <c r="DF468" s="75"/>
      <c r="DG468" s="147" t="s">
        <v>13</v>
      </c>
      <c r="DH468" s="147"/>
      <c r="DI468" s="76">
        <f t="shared" ref="DI468" si="766">CD466</f>
        <v>14</v>
      </c>
      <c r="DJ468" s="77" t="s">
        <v>14</v>
      </c>
      <c r="DK468" s="148" t="str">
        <f t="shared" ref="DK468" si="767">CD467</f>
        <v>Masarykova "B"</v>
      </c>
      <c r="DL468" s="148"/>
      <c r="DM468" s="148"/>
      <c r="DN468" s="148"/>
      <c r="DO468" s="148"/>
      <c r="DP468" s="148"/>
      <c r="DQ468" s="148"/>
      <c r="DR468" s="148"/>
      <c r="DS468" s="148"/>
      <c r="DT468" s="148"/>
      <c r="DU468" s="148"/>
      <c r="DV468" s="148"/>
      <c r="DW468" s="148"/>
      <c r="DX468" s="74"/>
    </row>
    <row r="469" spans="30:128" ht="22.5" customHeight="1" x14ac:dyDescent="0.3">
      <c r="CE469"/>
      <c r="CF469" s="71"/>
      <c r="CG469" s="75"/>
      <c r="CH469" s="75"/>
      <c r="CI469" s="75"/>
      <c r="CJ469" s="75"/>
      <c r="CK469" s="75"/>
      <c r="CL469" s="75"/>
      <c r="CM469" s="75"/>
      <c r="CN469" s="75"/>
      <c r="CO469" s="75"/>
      <c r="CP469" s="75"/>
      <c r="CQ469" s="75"/>
      <c r="CR469" s="75"/>
      <c r="CS469" s="75"/>
      <c r="CT469" s="75"/>
      <c r="CU469" s="75"/>
      <c r="CV469" s="75"/>
      <c r="CW469" s="75"/>
      <c r="CX469" s="75"/>
      <c r="CY469" s="75"/>
      <c r="CZ469" s="75"/>
      <c r="DA469" s="75"/>
      <c r="DB469" s="75"/>
      <c r="DC469" s="75"/>
      <c r="DD469" s="75"/>
      <c r="DE469" s="75"/>
      <c r="DF469" s="75"/>
      <c r="DG469" s="75"/>
      <c r="DH469" s="75"/>
      <c r="DI469" s="75"/>
      <c r="DJ469" s="75"/>
      <c r="DK469" s="75"/>
      <c r="DL469" s="75"/>
      <c r="DM469" s="75"/>
      <c r="DN469" s="75"/>
      <c r="DO469" s="75"/>
      <c r="DP469" s="75"/>
      <c r="DQ469" s="75"/>
      <c r="DR469" s="78"/>
      <c r="DS469" s="78"/>
      <c r="DT469" s="78"/>
      <c r="DU469" s="78"/>
      <c r="DV469" s="78"/>
      <c r="DW469" s="78"/>
      <c r="DX469" s="74"/>
    </row>
    <row r="470" spans="30:128" ht="22.5" customHeight="1" x14ac:dyDescent="0.4">
      <c r="CE470"/>
      <c r="CF470" s="71"/>
      <c r="CG470" s="79" t="s">
        <v>17</v>
      </c>
      <c r="CH470" s="49">
        <f t="shared" ref="CH470" si="768">CM468</f>
        <v>6</v>
      </c>
      <c r="CI470" s="80" t="s">
        <v>8</v>
      </c>
      <c r="CJ470" s="91">
        <v>1</v>
      </c>
      <c r="CK470" s="91">
        <v>2</v>
      </c>
      <c r="CL470" s="91">
        <v>3</v>
      </c>
      <c r="CM470" s="91">
        <v>4</v>
      </c>
      <c r="CN470" s="91">
        <v>5</v>
      </c>
      <c r="CO470" s="91">
        <v>6</v>
      </c>
      <c r="CP470" s="91">
        <v>7</v>
      </c>
      <c r="CQ470" s="91">
        <v>8</v>
      </c>
      <c r="CR470" s="91">
        <v>9</v>
      </c>
      <c r="CS470" s="91">
        <v>10</v>
      </c>
      <c r="CT470" s="91">
        <v>11</v>
      </c>
      <c r="CU470" s="91">
        <v>12</v>
      </c>
      <c r="CV470" s="91">
        <v>13</v>
      </c>
      <c r="CW470" s="91">
        <v>14</v>
      </c>
      <c r="CX470" s="91">
        <v>15</v>
      </c>
      <c r="CY470" s="91">
        <v>16</v>
      </c>
      <c r="CZ470" s="91">
        <v>17</v>
      </c>
      <c r="DA470" s="91">
        <v>18</v>
      </c>
      <c r="DB470" s="91">
        <v>19</v>
      </c>
      <c r="DC470" s="91">
        <v>20</v>
      </c>
      <c r="DD470" s="91">
        <v>21</v>
      </c>
      <c r="DE470" s="91">
        <v>22</v>
      </c>
      <c r="DF470" s="91">
        <v>23</v>
      </c>
      <c r="DG470" s="91">
        <v>24</v>
      </c>
      <c r="DH470" s="91">
        <v>25</v>
      </c>
      <c r="DI470" s="91">
        <v>26</v>
      </c>
      <c r="DJ470" s="91">
        <v>27</v>
      </c>
      <c r="DK470" s="91">
        <v>28</v>
      </c>
      <c r="DL470" s="91">
        <v>29</v>
      </c>
      <c r="DM470" s="91">
        <v>30</v>
      </c>
      <c r="DN470" s="91">
        <v>31</v>
      </c>
      <c r="DO470" s="91">
        <v>32</v>
      </c>
      <c r="DP470" s="91">
        <v>33</v>
      </c>
      <c r="DQ470" s="91">
        <v>34</v>
      </c>
      <c r="DR470" s="92">
        <v>35</v>
      </c>
      <c r="DS470" s="92">
        <v>36</v>
      </c>
      <c r="DT470" s="92">
        <v>37</v>
      </c>
      <c r="DU470" s="92">
        <v>38</v>
      </c>
      <c r="DV470" s="92">
        <v>39</v>
      </c>
      <c r="DW470" s="92">
        <v>40</v>
      </c>
      <c r="DX470" s="74"/>
    </row>
    <row r="471" spans="30:128" ht="22.5" customHeight="1" x14ac:dyDescent="0.3">
      <c r="CE471"/>
      <c r="CF471" s="71"/>
      <c r="CG471" s="81"/>
      <c r="CH471" s="82"/>
      <c r="CI471" s="83"/>
      <c r="CJ471" s="84"/>
      <c r="CK471" s="84"/>
      <c r="CL471" s="84"/>
      <c r="CM471" s="84"/>
      <c r="CN471" s="84"/>
      <c r="CO471" s="84"/>
      <c r="CP471" s="84"/>
      <c r="CQ471" s="84"/>
      <c r="CR471" s="84"/>
      <c r="CS471" s="84"/>
      <c r="CT471" s="84"/>
      <c r="CU471" s="84"/>
      <c r="CV471" s="84"/>
      <c r="CW471" s="84"/>
      <c r="CX471" s="84"/>
      <c r="CY471" s="84"/>
      <c r="CZ471" s="84"/>
      <c r="DA471" s="84"/>
      <c r="DB471" s="84"/>
      <c r="DC471" s="84"/>
      <c r="DD471" s="84"/>
      <c r="DE471" s="84"/>
      <c r="DF471" s="84"/>
      <c r="DG471" s="84"/>
      <c r="DH471" s="84"/>
      <c r="DI471" s="84"/>
      <c r="DJ471" s="84"/>
      <c r="DK471" s="84"/>
      <c r="DL471" s="84"/>
      <c r="DM471" s="84"/>
      <c r="DN471" s="84"/>
      <c r="DO471" s="84"/>
      <c r="DP471" s="84"/>
      <c r="DQ471" s="84"/>
      <c r="DR471" s="85"/>
      <c r="DS471" s="85"/>
      <c r="DT471" s="85"/>
      <c r="DU471" s="85"/>
      <c r="DV471" s="85"/>
      <c r="DW471" s="85"/>
      <c r="DX471" s="74"/>
    </row>
    <row r="472" spans="30:128" ht="22.5" customHeight="1" x14ac:dyDescent="0.4">
      <c r="CF472" s="71"/>
      <c r="CG472" s="86" t="s">
        <v>17</v>
      </c>
      <c r="CH472" s="48">
        <f t="shared" ref="CH472" si="769">DI468</f>
        <v>14</v>
      </c>
      <c r="CI472" s="87" t="s">
        <v>8</v>
      </c>
      <c r="CJ472" s="91">
        <v>1</v>
      </c>
      <c r="CK472" s="91">
        <v>2</v>
      </c>
      <c r="CL472" s="91">
        <v>3</v>
      </c>
      <c r="CM472" s="91">
        <v>4</v>
      </c>
      <c r="CN472" s="91">
        <v>5</v>
      </c>
      <c r="CO472" s="91">
        <v>6</v>
      </c>
      <c r="CP472" s="91">
        <v>7</v>
      </c>
      <c r="CQ472" s="91">
        <v>8</v>
      </c>
      <c r="CR472" s="91">
        <v>9</v>
      </c>
      <c r="CS472" s="91">
        <v>10</v>
      </c>
      <c r="CT472" s="91">
        <v>11</v>
      </c>
      <c r="CU472" s="91">
        <v>12</v>
      </c>
      <c r="CV472" s="91">
        <v>13</v>
      </c>
      <c r="CW472" s="91">
        <v>14</v>
      </c>
      <c r="CX472" s="91">
        <v>15</v>
      </c>
      <c r="CY472" s="91">
        <v>16</v>
      </c>
      <c r="CZ472" s="91">
        <v>17</v>
      </c>
      <c r="DA472" s="91">
        <v>18</v>
      </c>
      <c r="DB472" s="91">
        <v>19</v>
      </c>
      <c r="DC472" s="91">
        <v>20</v>
      </c>
      <c r="DD472" s="91">
        <v>21</v>
      </c>
      <c r="DE472" s="91">
        <v>22</v>
      </c>
      <c r="DF472" s="91">
        <v>23</v>
      </c>
      <c r="DG472" s="91">
        <v>24</v>
      </c>
      <c r="DH472" s="91">
        <v>25</v>
      </c>
      <c r="DI472" s="91">
        <v>26</v>
      </c>
      <c r="DJ472" s="91">
        <v>27</v>
      </c>
      <c r="DK472" s="91">
        <v>28</v>
      </c>
      <c r="DL472" s="91">
        <v>29</v>
      </c>
      <c r="DM472" s="91">
        <v>30</v>
      </c>
      <c r="DN472" s="91">
        <v>31</v>
      </c>
      <c r="DO472" s="91">
        <v>32</v>
      </c>
      <c r="DP472" s="91">
        <v>33</v>
      </c>
      <c r="DQ472" s="91">
        <v>34</v>
      </c>
      <c r="DR472" s="92">
        <v>35</v>
      </c>
      <c r="DS472" s="92">
        <v>36</v>
      </c>
      <c r="DT472" s="92">
        <v>37</v>
      </c>
      <c r="DU472" s="92">
        <v>38</v>
      </c>
      <c r="DV472" s="92">
        <v>39</v>
      </c>
      <c r="DW472" s="92">
        <v>40</v>
      </c>
      <c r="DX472" s="74"/>
    </row>
    <row r="473" spans="30:128" ht="22.5" customHeight="1" thickBot="1" x14ac:dyDescent="0.35">
      <c r="CF473" s="88"/>
      <c r="CG473" s="89"/>
      <c r="CH473" s="89"/>
      <c r="CI473" s="89"/>
      <c r="CJ473" s="89"/>
      <c r="CK473" s="89"/>
      <c r="CL473" s="89"/>
      <c r="CM473" s="89"/>
      <c r="CN473" s="89"/>
      <c r="CO473" s="89"/>
      <c r="CP473" s="89"/>
      <c r="CQ473" s="89"/>
      <c r="CR473" s="89"/>
      <c r="CS473" s="89"/>
      <c r="CT473" s="89"/>
      <c r="CU473" s="89"/>
      <c r="CV473" s="89"/>
      <c r="CW473" s="89"/>
      <c r="CX473" s="89"/>
      <c r="CY473" s="89"/>
      <c r="CZ473" s="89"/>
      <c r="DA473" s="89"/>
      <c r="DB473" s="89"/>
      <c r="DC473" s="89"/>
      <c r="DD473" s="89"/>
      <c r="DE473" s="89"/>
      <c r="DF473" s="89"/>
      <c r="DG473" s="89"/>
      <c r="DH473" s="89"/>
      <c r="DI473" s="89"/>
      <c r="DJ473" s="89"/>
      <c r="DK473" s="89"/>
      <c r="DL473" s="89"/>
      <c r="DM473" s="89"/>
      <c r="DN473" s="89"/>
      <c r="DO473" s="89"/>
      <c r="DP473" s="89"/>
      <c r="DQ473" s="89"/>
      <c r="DR473" s="89"/>
      <c r="DS473" s="89"/>
      <c r="DT473" s="89"/>
      <c r="DU473" s="89"/>
      <c r="DV473" s="89"/>
      <c r="DW473" s="89"/>
      <c r="DX473" s="90"/>
    </row>
    <row r="474" spans="30:128" ht="22.5" customHeight="1" thickTop="1" x14ac:dyDescent="0.35">
      <c r="CF474" s="163">
        <f t="shared" ref="CF474" si="770">BX475</f>
        <v>0.44166666666666687</v>
      </c>
      <c r="CG474" s="164"/>
      <c r="CH474" s="68"/>
      <c r="CI474" s="68"/>
      <c r="CJ474" s="68"/>
      <c r="CK474" s="68"/>
      <c r="CL474" s="68"/>
      <c r="CM474" s="68"/>
      <c r="CN474" s="68"/>
      <c r="CO474" s="68"/>
      <c r="CP474" s="68"/>
      <c r="CQ474" s="68"/>
      <c r="CR474" s="68"/>
      <c r="CS474" s="68"/>
      <c r="CT474" s="68"/>
      <c r="CU474" s="68"/>
      <c r="CV474" s="68"/>
      <c r="CW474" s="68"/>
      <c r="CX474" s="68"/>
      <c r="CY474" s="68"/>
      <c r="CZ474" s="68"/>
      <c r="DA474" s="68"/>
      <c r="DB474" s="68"/>
      <c r="DC474" s="68"/>
      <c r="DD474" s="68"/>
      <c r="DE474" s="68"/>
      <c r="DF474" s="68"/>
      <c r="DG474" s="68"/>
      <c r="DH474" s="68"/>
      <c r="DI474" s="68"/>
      <c r="DJ474" s="68"/>
      <c r="DK474" s="68"/>
      <c r="DL474" s="68"/>
      <c r="DM474" s="68"/>
      <c r="DN474" s="68"/>
      <c r="DO474" s="68"/>
      <c r="DP474" s="68"/>
      <c r="DQ474" s="68"/>
      <c r="DR474" s="68"/>
      <c r="DS474" s="68"/>
      <c r="DT474" s="69"/>
      <c r="DU474" s="69" t="s">
        <v>31</v>
      </c>
      <c r="DV474" s="68"/>
      <c r="DW474" s="69" t="str">
        <f t="shared" ref="DW474" si="771">CA476</f>
        <v>A</v>
      </c>
      <c r="DX474" s="70"/>
    </row>
    <row r="475" spans="30:128" ht="22.5" customHeight="1" x14ac:dyDescent="0.3">
      <c r="BW475" t="str">
        <f t="shared" ref="BW475:CD476" si="772">Q18</f>
        <v>9. KOLO</v>
      </c>
      <c r="BX475">
        <f t="shared" si="772"/>
        <v>0.44166666666666687</v>
      </c>
      <c r="BY475">
        <f t="shared" si="772"/>
        <v>50</v>
      </c>
      <c r="BZ475" t="str">
        <f t="shared" si="772"/>
        <v>HŘIŠTĚ</v>
      </c>
      <c r="CA475" t="str">
        <f t="shared" si="772"/>
        <v>skupina</v>
      </c>
      <c r="CB475">
        <f t="shared" si="772"/>
        <v>5</v>
      </c>
      <c r="CC475" t="str">
        <f t="shared" si="772"/>
        <v>:</v>
      </c>
      <c r="CD475">
        <f t="shared" si="772"/>
        <v>13</v>
      </c>
      <c r="CF475" s="71"/>
      <c r="CG475" s="165" t="str">
        <f t="shared" ref="CG475" si="773">BW475</f>
        <v>9. KOLO</v>
      </c>
      <c r="CH475" s="165"/>
      <c r="CI475" s="165"/>
      <c r="CJ475" s="165"/>
      <c r="CK475" s="72"/>
      <c r="CL475" s="169"/>
      <c r="CM475" s="169"/>
      <c r="CN475" s="72"/>
      <c r="CO475" s="72"/>
      <c r="CP475" s="72"/>
      <c r="CQ475" s="72"/>
      <c r="CR475" s="72"/>
      <c r="CS475" s="72"/>
      <c r="CT475" s="72"/>
      <c r="CU475" s="72"/>
      <c r="CV475" s="72"/>
      <c r="CW475" s="170">
        <f t="shared" ref="CW475" si="774">BY475</f>
        <v>50</v>
      </c>
      <c r="CX475" s="170"/>
      <c r="CY475" s="170"/>
      <c r="CZ475" s="170"/>
      <c r="DA475" s="170"/>
      <c r="DB475" s="166" t="s">
        <v>9</v>
      </c>
      <c r="DC475" s="166"/>
      <c r="DD475" s="166"/>
      <c r="DE475" s="72"/>
      <c r="DF475" s="72"/>
      <c r="DG475" s="72"/>
      <c r="DH475" s="72"/>
      <c r="DI475" s="72"/>
      <c r="DJ475" s="72"/>
      <c r="DK475" s="72"/>
      <c r="DL475" s="72"/>
      <c r="DM475" s="72"/>
      <c r="DN475" s="72"/>
      <c r="DO475" s="72"/>
      <c r="DP475" s="72"/>
      <c r="DQ475" s="72"/>
      <c r="DR475" s="73"/>
      <c r="DS475" s="167" t="s">
        <v>10</v>
      </c>
      <c r="DT475" s="167"/>
      <c r="DU475" s="167"/>
      <c r="DV475" s="168">
        <f t="shared" ref="DV475" si="775">BZ476</f>
        <v>2</v>
      </c>
      <c r="DW475" s="168"/>
      <c r="DX475" s="74"/>
    </row>
    <row r="476" spans="30:128" ht="22.5" customHeight="1" x14ac:dyDescent="0.3">
      <c r="BW476">
        <f t="shared" si="772"/>
        <v>0</v>
      </c>
      <c r="BX476">
        <f t="shared" si="772"/>
        <v>0</v>
      </c>
      <c r="BY476" t="str">
        <f t="shared" si="772"/>
        <v>zápas</v>
      </c>
      <c r="BZ476">
        <f t="shared" si="772"/>
        <v>2</v>
      </c>
      <c r="CA476" t="str">
        <f t="shared" si="772"/>
        <v>A</v>
      </c>
      <c r="CB476" t="str">
        <f t="shared" si="772"/>
        <v>Lipanská "A"</v>
      </c>
      <c r="CC476">
        <f t="shared" si="772"/>
        <v>0</v>
      </c>
      <c r="CD476" t="str">
        <f t="shared" si="772"/>
        <v>Ovčárecká "B"</v>
      </c>
      <c r="CF476" s="71"/>
      <c r="CG476" s="165"/>
      <c r="CH476" s="165"/>
      <c r="CI476" s="165"/>
      <c r="CJ476" s="165"/>
      <c r="CK476" s="72"/>
      <c r="CL476" s="169"/>
      <c r="CM476" s="169"/>
      <c r="CN476" s="72"/>
      <c r="CO476" s="72"/>
      <c r="CP476" s="72"/>
      <c r="CQ476" s="72"/>
      <c r="CR476" s="72"/>
      <c r="CS476" s="72"/>
      <c r="CT476" s="72"/>
      <c r="CU476" s="72"/>
      <c r="CV476" s="72"/>
      <c r="CW476" s="170"/>
      <c r="CX476" s="170"/>
      <c r="CY476" s="170"/>
      <c r="CZ476" s="170"/>
      <c r="DA476" s="170"/>
      <c r="DB476" s="166"/>
      <c r="DC476" s="166"/>
      <c r="DD476" s="166"/>
      <c r="DE476" s="72"/>
      <c r="DF476" s="72"/>
      <c r="DG476" s="72"/>
      <c r="DH476" s="72"/>
      <c r="DI476" s="72"/>
      <c r="DJ476" s="72"/>
      <c r="DK476" s="72"/>
      <c r="DL476" s="72"/>
      <c r="DM476" s="72"/>
      <c r="DN476" s="72"/>
      <c r="DO476" s="72"/>
      <c r="DP476" s="72"/>
      <c r="DQ476" s="72"/>
      <c r="DR476" s="73"/>
      <c r="DS476" s="167"/>
      <c r="DT476" s="167"/>
      <c r="DU476" s="167"/>
      <c r="DV476" s="168"/>
      <c r="DW476" s="168"/>
      <c r="DX476" s="74"/>
    </row>
    <row r="477" spans="30:128" ht="22.5" customHeight="1" x14ac:dyDescent="0.3">
      <c r="CF477" s="71"/>
      <c r="CG477" s="75"/>
      <c r="CH477" s="75"/>
      <c r="CI477" s="75"/>
      <c r="CJ477" s="75"/>
      <c r="CK477" s="147" t="s">
        <v>13</v>
      </c>
      <c r="CL477" s="147"/>
      <c r="CM477" s="76">
        <f t="shared" ref="CM477" si="776">CB475</f>
        <v>5</v>
      </c>
      <c r="CN477" s="77" t="s">
        <v>14</v>
      </c>
      <c r="CO477" s="148" t="str">
        <f t="shared" ref="CO477" si="777">CB476</f>
        <v>Lipanská "A"</v>
      </c>
      <c r="CP477" s="148"/>
      <c r="CQ477" s="148"/>
      <c r="CR477" s="148"/>
      <c r="CS477" s="148"/>
      <c r="CT477" s="148"/>
      <c r="CU477" s="148"/>
      <c r="CV477" s="148"/>
      <c r="CW477" s="148"/>
      <c r="CX477" s="148"/>
      <c r="CY477" s="148"/>
      <c r="CZ477" s="148"/>
      <c r="DA477" s="148"/>
      <c r="DB477" s="75"/>
      <c r="DC477" s="75"/>
      <c r="DD477" s="75"/>
      <c r="DE477" s="75"/>
      <c r="DF477" s="75"/>
      <c r="DG477" s="147" t="s">
        <v>13</v>
      </c>
      <c r="DH477" s="147"/>
      <c r="DI477" s="76">
        <f t="shared" ref="DI477" si="778">CD475</f>
        <v>13</v>
      </c>
      <c r="DJ477" s="77" t="s">
        <v>14</v>
      </c>
      <c r="DK477" s="148" t="str">
        <f t="shared" ref="DK477" si="779">CD476</f>
        <v>Ovčárecká "B"</v>
      </c>
      <c r="DL477" s="148"/>
      <c r="DM477" s="148"/>
      <c r="DN477" s="148"/>
      <c r="DO477" s="148"/>
      <c r="DP477" s="148"/>
      <c r="DQ477" s="148"/>
      <c r="DR477" s="148"/>
      <c r="DS477" s="148"/>
      <c r="DT477" s="148"/>
      <c r="DU477" s="148"/>
      <c r="DV477" s="148"/>
      <c r="DW477" s="148"/>
      <c r="DX477" s="74"/>
    </row>
    <row r="478" spans="30:128" ht="22.5" customHeight="1" x14ac:dyDescent="0.3">
      <c r="CF478" s="71"/>
      <c r="CG478" s="75"/>
      <c r="CH478" s="75"/>
      <c r="CI478" s="75"/>
      <c r="CJ478" s="75"/>
      <c r="CK478" s="75"/>
      <c r="CL478" s="75"/>
      <c r="CM478" s="75"/>
      <c r="CN478" s="75"/>
      <c r="CO478" s="75"/>
      <c r="CP478" s="75"/>
      <c r="CQ478" s="75"/>
      <c r="CR478" s="75"/>
      <c r="CS478" s="75"/>
      <c r="CT478" s="75"/>
      <c r="CU478" s="75"/>
      <c r="CV478" s="75"/>
      <c r="CW478" s="75"/>
      <c r="CX478" s="75"/>
      <c r="CY478" s="75"/>
      <c r="CZ478" s="75"/>
      <c r="DA478" s="75"/>
      <c r="DB478" s="75"/>
      <c r="DC478" s="75"/>
      <c r="DD478" s="75"/>
      <c r="DE478" s="75"/>
      <c r="DF478" s="75"/>
      <c r="DG478" s="75"/>
      <c r="DH478" s="75"/>
      <c r="DI478" s="75"/>
      <c r="DJ478" s="75"/>
      <c r="DK478" s="75"/>
      <c r="DL478" s="75"/>
      <c r="DM478" s="75"/>
      <c r="DN478" s="75"/>
      <c r="DO478" s="75"/>
      <c r="DP478" s="75"/>
      <c r="DQ478" s="75"/>
      <c r="DR478" s="78"/>
      <c r="DS478" s="78"/>
      <c r="DT478" s="78"/>
      <c r="DU478" s="78"/>
      <c r="DV478" s="78"/>
      <c r="DW478" s="78"/>
      <c r="DX478" s="74"/>
    </row>
    <row r="479" spans="30:128" ht="22.5" customHeight="1" x14ac:dyDescent="0.4">
      <c r="CF479" s="71"/>
      <c r="CG479" s="79" t="s">
        <v>17</v>
      </c>
      <c r="CH479" s="49">
        <f t="shared" ref="CH479" si="780">CM477</f>
        <v>5</v>
      </c>
      <c r="CI479" s="80" t="s">
        <v>8</v>
      </c>
      <c r="CJ479" s="91">
        <v>1</v>
      </c>
      <c r="CK479" s="91">
        <v>2</v>
      </c>
      <c r="CL479" s="91">
        <v>3</v>
      </c>
      <c r="CM479" s="91">
        <v>4</v>
      </c>
      <c r="CN479" s="91">
        <v>5</v>
      </c>
      <c r="CO479" s="91">
        <v>6</v>
      </c>
      <c r="CP479" s="91">
        <v>7</v>
      </c>
      <c r="CQ479" s="91">
        <v>8</v>
      </c>
      <c r="CR479" s="91">
        <v>9</v>
      </c>
      <c r="CS479" s="91">
        <v>10</v>
      </c>
      <c r="CT479" s="91">
        <v>11</v>
      </c>
      <c r="CU479" s="91">
        <v>12</v>
      </c>
      <c r="CV479" s="91">
        <v>13</v>
      </c>
      <c r="CW479" s="91">
        <v>14</v>
      </c>
      <c r="CX479" s="91">
        <v>15</v>
      </c>
      <c r="CY479" s="91">
        <v>16</v>
      </c>
      <c r="CZ479" s="91">
        <v>17</v>
      </c>
      <c r="DA479" s="91">
        <v>18</v>
      </c>
      <c r="DB479" s="91">
        <v>19</v>
      </c>
      <c r="DC479" s="91">
        <v>20</v>
      </c>
      <c r="DD479" s="91">
        <v>21</v>
      </c>
      <c r="DE479" s="91">
        <v>22</v>
      </c>
      <c r="DF479" s="91">
        <v>23</v>
      </c>
      <c r="DG479" s="91">
        <v>24</v>
      </c>
      <c r="DH479" s="91">
        <v>25</v>
      </c>
      <c r="DI479" s="91">
        <v>26</v>
      </c>
      <c r="DJ479" s="91">
        <v>27</v>
      </c>
      <c r="DK479" s="91">
        <v>28</v>
      </c>
      <c r="DL479" s="91">
        <v>29</v>
      </c>
      <c r="DM479" s="91">
        <v>30</v>
      </c>
      <c r="DN479" s="91">
        <v>31</v>
      </c>
      <c r="DO479" s="91">
        <v>32</v>
      </c>
      <c r="DP479" s="91">
        <v>33</v>
      </c>
      <c r="DQ479" s="91">
        <v>34</v>
      </c>
      <c r="DR479" s="92">
        <v>35</v>
      </c>
      <c r="DS479" s="92">
        <v>36</v>
      </c>
      <c r="DT479" s="92">
        <v>37</v>
      </c>
      <c r="DU479" s="92">
        <v>38</v>
      </c>
      <c r="DV479" s="92">
        <v>39</v>
      </c>
      <c r="DW479" s="92">
        <v>40</v>
      </c>
      <c r="DX479" s="74"/>
    </row>
    <row r="480" spans="30:128" ht="22.5" customHeight="1" x14ac:dyDescent="0.3">
      <c r="CF480" s="71"/>
      <c r="CG480" s="81"/>
      <c r="CH480" s="82"/>
      <c r="CI480" s="83"/>
      <c r="CJ480" s="84"/>
      <c r="CK480" s="84"/>
      <c r="CL480" s="84"/>
      <c r="CM480" s="84"/>
      <c r="CN480" s="84"/>
      <c r="CO480" s="84"/>
      <c r="CP480" s="84"/>
      <c r="CQ480" s="84"/>
      <c r="CR480" s="84"/>
      <c r="CS480" s="84"/>
      <c r="CT480" s="84"/>
      <c r="CU480" s="84"/>
      <c r="CV480" s="84"/>
      <c r="CW480" s="84"/>
      <c r="CX480" s="84"/>
      <c r="CY480" s="84"/>
      <c r="CZ480" s="84"/>
      <c r="DA480" s="84"/>
      <c r="DB480" s="84"/>
      <c r="DC480" s="84"/>
      <c r="DD480" s="84"/>
      <c r="DE480" s="84"/>
      <c r="DF480" s="84"/>
      <c r="DG480" s="84"/>
      <c r="DH480" s="84"/>
      <c r="DI480" s="84"/>
      <c r="DJ480" s="84"/>
      <c r="DK480" s="84"/>
      <c r="DL480" s="84"/>
      <c r="DM480" s="84"/>
      <c r="DN480" s="84"/>
      <c r="DO480" s="84"/>
      <c r="DP480" s="84"/>
      <c r="DQ480" s="84"/>
      <c r="DR480" s="85"/>
      <c r="DS480" s="85"/>
      <c r="DT480" s="85"/>
      <c r="DU480" s="85"/>
      <c r="DV480" s="85"/>
      <c r="DW480" s="85"/>
      <c r="DX480" s="74"/>
    </row>
    <row r="481" spans="75:128" ht="22.5" customHeight="1" x14ac:dyDescent="0.4">
      <c r="CF481" s="71"/>
      <c r="CG481" s="86" t="s">
        <v>17</v>
      </c>
      <c r="CH481" s="48">
        <f t="shared" ref="CH481" si="781">DI477</f>
        <v>13</v>
      </c>
      <c r="CI481" s="87" t="s">
        <v>8</v>
      </c>
      <c r="CJ481" s="91">
        <v>1</v>
      </c>
      <c r="CK481" s="91">
        <v>2</v>
      </c>
      <c r="CL481" s="91">
        <v>3</v>
      </c>
      <c r="CM481" s="91">
        <v>4</v>
      </c>
      <c r="CN481" s="91">
        <v>5</v>
      </c>
      <c r="CO481" s="91">
        <v>6</v>
      </c>
      <c r="CP481" s="91">
        <v>7</v>
      </c>
      <c r="CQ481" s="91">
        <v>8</v>
      </c>
      <c r="CR481" s="91">
        <v>9</v>
      </c>
      <c r="CS481" s="91">
        <v>10</v>
      </c>
      <c r="CT481" s="91">
        <v>11</v>
      </c>
      <c r="CU481" s="91">
        <v>12</v>
      </c>
      <c r="CV481" s="91">
        <v>13</v>
      </c>
      <c r="CW481" s="91">
        <v>14</v>
      </c>
      <c r="CX481" s="91">
        <v>15</v>
      </c>
      <c r="CY481" s="91">
        <v>16</v>
      </c>
      <c r="CZ481" s="91">
        <v>17</v>
      </c>
      <c r="DA481" s="91">
        <v>18</v>
      </c>
      <c r="DB481" s="91">
        <v>19</v>
      </c>
      <c r="DC481" s="91">
        <v>20</v>
      </c>
      <c r="DD481" s="91">
        <v>21</v>
      </c>
      <c r="DE481" s="91">
        <v>22</v>
      </c>
      <c r="DF481" s="91">
        <v>23</v>
      </c>
      <c r="DG481" s="91">
        <v>24</v>
      </c>
      <c r="DH481" s="91">
        <v>25</v>
      </c>
      <c r="DI481" s="91">
        <v>26</v>
      </c>
      <c r="DJ481" s="91">
        <v>27</v>
      </c>
      <c r="DK481" s="91">
        <v>28</v>
      </c>
      <c r="DL481" s="91">
        <v>29</v>
      </c>
      <c r="DM481" s="91">
        <v>30</v>
      </c>
      <c r="DN481" s="91">
        <v>31</v>
      </c>
      <c r="DO481" s="91">
        <v>32</v>
      </c>
      <c r="DP481" s="91">
        <v>33</v>
      </c>
      <c r="DQ481" s="91">
        <v>34</v>
      </c>
      <c r="DR481" s="92">
        <v>35</v>
      </c>
      <c r="DS481" s="92">
        <v>36</v>
      </c>
      <c r="DT481" s="92">
        <v>37</v>
      </c>
      <c r="DU481" s="92">
        <v>38</v>
      </c>
      <c r="DV481" s="92">
        <v>39</v>
      </c>
      <c r="DW481" s="92">
        <v>40</v>
      </c>
      <c r="DX481" s="74"/>
    </row>
    <row r="482" spans="75:128" ht="22.5" customHeight="1" thickBot="1" x14ac:dyDescent="0.35">
      <c r="CF482" s="88"/>
      <c r="CG482" s="89"/>
      <c r="CH482" s="89"/>
      <c r="CI482" s="89"/>
      <c r="CJ482" s="89"/>
      <c r="CK482" s="89"/>
      <c r="CL482" s="89"/>
      <c r="CM482" s="89"/>
      <c r="CN482" s="89"/>
      <c r="CO482" s="89"/>
      <c r="CP482" s="89"/>
      <c r="CQ482" s="89"/>
      <c r="CR482" s="89"/>
      <c r="CS482" s="89"/>
      <c r="CT482" s="89"/>
      <c r="CU482" s="89"/>
      <c r="CV482" s="89"/>
      <c r="CW482" s="89"/>
      <c r="CX482" s="89"/>
      <c r="CY482" s="89"/>
      <c r="CZ482" s="89"/>
      <c r="DA482" s="89"/>
      <c r="DB482" s="89"/>
      <c r="DC482" s="89"/>
      <c r="DD482" s="89"/>
      <c r="DE482" s="89"/>
      <c r="DF482" s="89"/>
      <c r="DG482" s="89"/>
      <c r="DH482" s="89"/>
      <c r="DI482" s="89"/>
      <c r="DJ482" s="89"/>
      <c r="DK482" s="89"/>
      <c r="DL482" s="89"/>
      <c r="DM482" s="89"/>
      <c r="DN482" s="89"/>
      <c r="DO482" s="89"/>
      <c r="DP482" s="89"/>
      <c r="DQ482" s="89"/>
      <c r="DR482" s="89"/>
      <c r="DS482" s="89"/>
      <c r="DT482" s="89"/>
      <c r="DU482" s="89"/>
      <c r="DV482" s="89"/>
      <c r="DW482" s="89"/>
      <c r="DX482" s="90"/>
    </row>
    <row r="483" spans="75:128" ht="22.5" customHeight="1" thickTop="1" x14ac:dyDescent="0.35">
      <c r="CF483" s="163">
        <f t="shared" ref="CF483" si="782">BX484</f>
        <v>0.45000000000000023</v>
      </c>
      <c r="CG483" s="164"/>
      <c r="CH483" s="68"/>
      <c r="CI483" s="68"/>
      <c r="CJ483" s="68"/>
      <c r="CK483" s="68"/>
      <c r="CL483" s="68"/>
      <c r="CM483" s="68"/>
      <c r="CN483" s="68"/>
      <c r="CO483" s="68"/>
      <c r="CP483" s="68"/>
      <c r="CQ483" s="68"/>
      <c r="CR483" s="68"/>
      <c r="CS483" s="68"/>
      <c r="CT483" s="68"/>
      <c r="CU483" s="68"/>
      <c r="CV483" s="68"/>
      <c r="CW483" s="68"/>
      <c r="CX483" s="68"/>
      <c r="CY483" s="68"/>
      <c r="CZ483" s="68"/>
      <c r="DA483" s="68"/>
      <c r="DB483" s="68"/>
      <c r="DC483" s="68"/>
      <c r="DD483" s="68"/>
      <c r="DE483" s="68"/>
      <c r="DF483" s="68"/>
      <c r="DG483" s="68"/>
      <c r="DH483" s="68"/>
      <c r="DI483" s="68"/>
      <c r="DJ483" s="68"/>
      <c r="DK483" s="68"/>
      <c r="DL483" s="68"/>
      <c r="DM483" s="68"/>
      <c r="DN483" s="68"/>
      <c r="DO483" s="68"/>
      <c r="DP483" s="68"/>
      <c r="DQ483" s="68"/>
      <c r="DR483" s="68"/>
      <c r="DS483" s="68"/>
      <c r="DT483" s="69"/>
      <c r="DU483" s="69" t="s">
        <v>31</v>
      </c>
      <c r="DV483" s="68"/>
      <c r="DW483" s="69" t="str">
        <f t="shared" ref="DW483" si="783">CA485</f>
        <v>B</v>
      </c>
      <c r="DX483" s="70"/>
    </row>
    <row r="484" spans="75:128" ht="22.5" customHeight="1" x14ac:dyDescent="0.3">
      <c r="BW484" t="str">
        <f t="shared" ref="BW484:CD485" si="784">Q20</f>
        <v>10. KOLO</v>
      </c>
      <c r="BX484">
        <f t="shared" si="784"/>
        <v>0.45000000000000023</v>
      </c>
      <c r="BY484">
        <f t="shared" si="784"/>
        <v>56</v>
      </c>
      <c r="BZ484" t="str">
        <f t="shared" si="784"/>
        <v>HŘIŠTĚ</v>
      </c>
      <c r="CA484" t="str">
        <f t="shared" si="784"/>
        <v>skupina</v>
      </c>
      <c r="CB484">
        <f t="shared" si="784"/>
        <v>3</v>
      </c>
      <c r="CC484" t="str">
        <f t="shared" si="784"/>
        <v>:</v>
      </c>
      <c r="CD484">
        <f t="shared" si="784"/>
        <v>11</v>
      </c>
      <c r="CF484" s="71"/>
      <c r="CG484" s="165" t="str">
        <f t="shared" ref="CG484" si="785">BW484</f>
        <v>10. KOLO</v>
      </c>
      <c r="CH484" s="165"/>
      <c r="CI484" s="165"/>
      <c r="CJ484" s="165"/>
      <c r="CK484" s="72"/>
      <c r="CL484" s="169"/>
      <c r="CM484" s="169"/>
      <c r="CN484" s="72"/>
      <c r="CO484" s="72"/>
      <c r="CP484" s="72"/>
      <c r="CQ484" s="72"/>
      <c r="CR484" s="72"/>
      <c r="CS484" s="72"/>
      <c r="CT484" s="72"/>
      <c r="CU484" s="72"/>
      <c r="CV484" s="72"/>
      <c r="CW484" s="170">
        <f t="shared" ref="CW484" si="786">BY484</f>
        <v>56</v>
      </c>
      <c r="CX484" s="170"/>
      <c r="CY484" s="170"/>
      <c r="CZ484" s="170"/>
      <c r="DA484" s="170"/>
      <c r="DB484" s="166" t="s">
        <v>9</v>
      </c>
      <c r="DC484" s="166"/>
      <c r="DD484" s="166"/>
      <c r="DE484" s="72"/>
      <c r="DF484" s="72"/>
      <c r="DG484" s="72"/>
      <c r="DH484" s="72"/>
      <c r="DI484" s="72"/>
      <c r="DJ484" s="72"/>
      <c r="DK484" s="72"/>
      <c r="DL484" s="72"/>
      <c r="DM484" s="72"/>
      <c r="DN484" s="72"/>
      <c r="DO484" s="72"/>
      <c r="DP484" s="72"/>
      <c r="DQ484" s="72"/>
      <c r="DR484" s="73"/>
      <c r="DS484" s="167" t="s">
        <v>10</v>
      </c>
      <c r="DT484" s="167"/>
      <c r="DU484" s="167"/>
      <c r="DV484" s="168">
        <f t="shared" ref="DV484" si="787">BZ485</f>
        <v>2</v>
      </c>
      <c r="DW484" s="168"/>
      <c r="DX484" s="74"/>
    </row>
    <row r="485" spans="75:128" ht="22.5" customHeight="1" x14ac:dyDescent="0.3">
      <c r="BW485">
        <f t="shared" si="784"/>
        <v>0</v>
      </c>
      <c r="BX485">
        <f t="shared" si="784"/>
        <v>0</v>
      </c>
      <c r="BY485" t="str">
        <f t="shared" si="784"/>
        <v>zápas</v>
      </c>
      <c r="BZ485">
        <f t="shared" si="784"/>
        <v>2</v>
      </c>
      <c r="CA485" t="str">
        <f t="shared" si="784"/>
        <v>B</v>
      </c>
      <c r="CB485" t="str">
        <f t="shared" si="784"/>
        <v>Pečky "A"</v>
      </c>
      <c r="CC485">
        <f t="shared" si="784"/>
        <v>0</v>
      </c>
      <c r="CD485" t="str">
        <f t="shared" si="784"/>
        <v>V.Osek "A"</v>
      </c>
      <c r="CF485" s="71"/>
      <c r="CG485" s="165"/>
      <c r="CH485" s="165"/>
      <c r="CI485" s="165"/>
      <c r="CJ485" s="165"/>
      <c r="CK485" s="72"/>
      <c r="CL485" s="169"/>
      <c r="CM485" s="169"/>
      <c r="CN485" s="72"/>
      <c r="CO485" s="72"/>
      <c r="CP485" s="72"/>
      <c r="CQ485" s="72"/>
      <c r="CR485" s="72"/>
      <c r="CS485" s="72"/>
      <c r="CT485" s="72"/>
      <c r="CU485" s="72"/>
      <c r="CV485" s="72"/>
      <c r="CW485" s="170"/>
      <c r="CX485" s="170"/>
      <c r="CY485" s="170"/>
      <c r="CZ485" s="170"/>
      <c r="DA485" s="170"/>
      <c r="DB485" s="166"/>
      <c r="DC485" s="166"/>
      <c r="DD485" s="166"/>
      <c r="DE485" s="72"/>
      <c r="DF485" s="72"/>
      <c r="DG485" s="72"/>
      <c r="DH485" s="72"/>
      <c r="DI485" s="72"/>
      <c r="DJ485" s="72"/>
      <c r="DK485" s="72"/>
      <c r="DL485" s="72"/>
      <c r="DM485" s="72"/>
      <c r="DN485" s="72"/>
      <c r="DO485" s="72"/>
      <c r="DP485" s="72"/>
      <c r="DQ485" s="72"/>
      <c r="DR485" s="73"/>
      <c r="DS485" s="167"/>
      <c r="DT485" s="167"/>
      <c r="DU485" s="167"/>
      <c r="DV485" s="168"/>
      <c r="DW485" s="168"/>
      <c r="DX485" s="74"/>
    </row>
    <row r="486" spans="75:128" ht="22.5" customHeight="1" x14ac:dyDescent="0.3">
      <c r="CF486" s="71"/>
      <c r="CG486" s="75"/>
      <c r="CH486" s="75"/>
      <c r="CI486" s="75"/>
      <c r="CJ486" s="75"/>
      <c r="CK486" s="147" t="s">
        <v>13</v>
      </c>
      <c r="CL486" s="147"/>
      <c r="CM486" s="76">
        <f t="shared" ref="CM486" si="788">CB484</f>
        <v>3</v>
      </c>
      <c r="CN486" s="77" t="s">
        <v>14</v>
      </c>
      <c r="CO486" s="148" t="str">
        <f t="shared" ref="CO486" si="789">CB485</f>
        <v>Pečky "A"</v>
      </c>
      <c r="CP486" s="148"/>
      <c r="CQ486" s="148"/>
      <c r="CR486" s="148"/>
      <c r="CS486" s="148"/>
      <c r="CT486" s="148"/>
      <c r="CU486" s="148"/>
      <c r="CV486" s="148"/>
      <c r="CW486" s="148"/>
      <c r="CX486" s="148"/>
      <c r="CY486" s="148"/>
      <c r="CZ486" s="148"/>
      <c r="DA486" s="148"/>
      <c r="DB486" s="75"/>
      <c r="DC486" s="75"/>
      <c r="DD486" s="75"/>
      <c r="DE486" s="75"/>
      <c r="DF486" s="75"/>
      <c r="DG486" s="147" t="s">
        <v>13</v>
      </c>
      <c r="DH486" s="147"/>
      <c r="DI486" s="76">
        <f t="shared" ref="DI486" si="790">CD484</f>
        <v>11</v>
      </c>
      <c r="DJ486" s="77" t="s">
        <v>14</v>
      </c>
      <c r="DK486" s="148" t="str">
        <f t="shared" ref="DK486" si="791">CD485</f>
        <v>V.Osek "A"</v>
      </c>
      <c r="DL486" s="148"/>
      <c r="DM486" s="148"/>
      <c r="DN486" s="148"/>
      <c r="DO486" s="148"/>
      <c r="DP486" s="148"/>
      <c r="DQ486" s="148"/>
      <c r="DR486" s="148"/>
      <c r="DS486" s="148"/>
      <c r="DT486" s="148"/>
      <c r="DU486" s="148"/>
      <c r="DV486" s="148"/>
      <c r="DW486" s="148"/>
      <c r="DX486" s="74"/>
    </row>
    <row r="487" spans="75:128" ht="22.5" customHeight="1" x14ac:dyDescent="0.3">
      <c r="CF487" s="71"/>
      <c r="CG487" s="75"/>
      <c r="CH487" s="75"/>
      <c r="CI487" s="75"/>
      <c r="CJ487" s="75"/>
      <c r="CK487" s="75"/>
      <c r="CL487" s="75"/>
      <c r="CM487" s="75"/>
      <c r="CN487" s="75"/>
      <c r="CO487" s="75"/>
      <c r="CP487" s="75"/>
      <c r="CQ487" s="75"/>
      <c r="CR487" s="75"/>
      <c r="CS487" s="75"/>
      <c r="CT487" s="75"/>
      <c r="CU487" s="75"/>
      <c r="CV487" s="75"/>
      <c r="CW487" s="75"/>
      <c r="CX487" s="75"/>
      <c r="CY487" s="75"/>
      <c r="CZ487" s="75"/>
      <c r="DA487" s="75"/>
      <c r="DB487" s="75"/>
      <c r="DC487" s="75"/>
      <c r="DD487" s="75"/>
      <c r="DE487" s="75"/>
      <c r="DF487" s="75"/>
      <c r="DG487" s="75"/>
      <c r="DH487" s="75"/>
      <c r="DI487" s="75"/>
      <c r="DJ487" s="75"/>
      <c r="DK487" s="75"/>
      <c r="DL487" s="75"/>
      <c r="DM487" s="75"/>
      <c r="DN487" s="75"/>
      <c r="DO487" s="75"/>
      <c r="DP487" s="75"/>
      <c r="DQ487" s="75"/>
      <c r="DR487" s="78"/>
      <c r="DS487" s="78"/>
      <c r="DT487" s="78"/>
      <c r="DU487" s="78"/>
      <c r="DV487" s="78"/>
      <c r="DW487" s="78"/>
      <c r="DX487" s="74"/>
    </row>
    <row r="488" spans="75:128" ht="22.5" customHeight="1" x14ac:dyDescent="0.4">
      <c r="CF488" s="71"/>
      <c r="CG488" s="79" t="s">
        <v>17</v>
      </c>
      <c r="CH488" s="49">
        <f t="shared" ref="CH488" si="792">CM486</f>
        <v>3</v>
      </c>
      <c r="CI488" s="80" t="s">
        <v>8</v>
      </c>
      <c r="CJ488" s="91">
        <v>1</v>
      </c>
      <c r="CK488" s="91">
        <v>2</v>
      </c>
      <c r="CL488" s="91">
        <v>3</v>
      </c>
      <c r="CM488" s="91">
        <v>4</v>
      </c>
      <c r="CN488" s="91">
        <v>5</v>
      </c>
      <c r="CO488" s="91">
        <v>6</v>
      </c>
      <c r="CP488" s="91">
        <v>7</v>
      </c>
      <c r="CQ488" s="91">
        <v>8</v>
      </c>
      <c r="CR488" s="91">
        <v>9</v>
      </c>
      <c r="CS488" s="91">
        <v>10</v>
      </c>
      <c r="CT488" s="91">
        <v>11</v>
      </c>
      <c r="CU488" s="91">
        <v>12</v>
      </c>
      <c r="CV488" s="91">
        <v>13</v>
      </c>
      <c r="CW488" s="91">
        <v>14</v>
      </c>
      <c r="CX488" s="91">
        <v>15</v>
      </c>
      <c r="CY488" s="91">
        <v>16</v>
      </c>
      <c r="CZ488" s="91">
        <v>17</v>
      </c>
      <c r="DA488" s="91">
        <v>18</v>
      </c>
      <c r="DB488" s="91">
        <v>19</v>
      </c>
      <c r="DC488" s="91">
        <v>20</v>
      </c>
      <c r="DD488" s="91">
        <v>21</v>
      </c>
      <c r="DE488" s="91">
        <v>22</v>
      </c>
      <c r="DF488" s="91">
        <v>23</v>
      </c>
      <c r="DG488" s="91">
        <v>24</v>
      </c>
      <c r="DH488" s="91">
        <v>25</v>
      </c>
      <c r="DI488" s="91">
        <v>26</v>
      </c>
      <c r="DJ488" s="91">
        <v>27</v>
      </c>
      <c r="DK488" s="91">
        <v>28</v>
      </c>
      <c r="DL488" s="91">
        <v>29</v>
      </c>
      <c r="DM488" s="91">
        <v>30</v>
      </c>
      <c r="DN488" s="91">
        <v>31</v>
      </c>
      <c r="DO488" s="91">
        <v>32</v>
      </c>
      <c r="DP488" s="91">
        <v>33</v>
      </c>
      <c r="DQ488" s="91">
        <v>34</v>
      </c>
      <c r="DR488" s="92">
        <v>35</v>
      </c>
      <c r="DS488" s="92">
        <v>36</v>
      </c>
      <c r="DT488" s="92">
        <v>37</v>
      </c>
      <c r="DU488" s="92">
        <v>38</v>
      </c>
      <c r="DV488" s="92">
        <v>39</v>
      </c>
      <c r="DW488" s="92">
        <v>40</v>
      </c>
      <c r="DX488" s="74"/>
    </row>
    <row r="489" spans="75:128" ht="22.5" customHeight="1" x14ac:dyDescent="0.3">
      <c r="CF489" s="71"/>
      <c r="CG489" s="81"/>
      <c r="CH489" s="82"/>
      <c r="CI489" s="83"/>
      <c r="CJ489" s="84"/>
      <c r="CK489" s="84"/>
      <c r="CL489" s="84"/>
      <c r="CM489" s="84"/>
      <c r="CN489" s="84"/>
      <c r="CO489" s="84"/>
      <c r="CP489" s="84"/>
      <c r="CQ489" s="84"/>
      <c r="CR489" s="84"/>
      <c r="CS489" s="84"/>
      <c r="CT489" s="84"/>
      <c r="CU489" s="84"/>
      <c r="CV489" s="84"/>
      <c r="CW489" s="84"/>
      <c r="CX489" s="84"/>
      <c r="CY489" s="84"/>
      <c r="CZ489" s="84"/>
      <c r="DA489" s="84"/>
      <c r="DB489" s="84"/>
      <c r="DC489" s="84"/>
      <c r="DD489" s="84"/>
      <c r="DE489" s="84"/>
      <c r="DF489" s="84"/>
      <c r="DG489" s="84"/>
      <c r="DH489" s="84"/>
      <c r="DI489" s="84"/>
      <c r="DJ489" s="84"/>
      <c r="DK489" s="84"/>
      <c r="DL489" s="84"/>
      <c r="DM489" s="84"/>
      <c r="DN489" s="84"/>
      <c r="DO489" s="84"/>
      <c r="DP489" s="84"/>
      <c r="DQ489" s="84"/>
      <c r="DR489" s="85"/>
      <c r="DS489" s="85"/>
      <c r="DT489" s="85"/>
      <c r="DU489" s="85"/>
      <c r="DV489" s="85"/>
      <c r="DW489" s="85"/>
      <c r="DX489" s="74"/>
    </row>
    <row r="490" spans="75:128" ht="22.5" customHeight="1" x14ac:dyDescent="0.4">
      <c r="CF490" s="71"/>
      <c r="CG490" s="86" t="s">
        <v>17</v>
      </c>
      <c r="CH490" s="48">
        <f t="shared" ref="CH490" si="793">DI486</f>
        <v>11</v>
      </c>
      <c r="CI490" s="87" t="s">
        <v>8</v>
      </c>
      <c r="CJ490" s="91">
        <v>1</v>
      </c>
      <c r="CK490" s="91">
        <v>2</v>
      </c>
      <c r="CL490" s="91">
        <v>3</v>
      </c>
      <c r="CM490" s="91">
        <v>4</v>
      </c>
      <c r="CN490" s="91">
        <v>5</v>
      </c>
      <c r="CO490" s="91">
        <v>6</v>
      </c>
      <c r="CP490" s="91">
        <v>7</v>
      </c>
      <c r="CQ490" s="91">
        <v>8</v>
      </c>
      <c r="CR490" s="91">
        <v>9</v>
      </c>
      <c r="CS490" s="91">
        <v>10</v>
      </c>
      <c r="CT490" s="91">
        <v>11</v>
      </c>
      <c r="CU490" s="91">
        <v>12</v>
      </c>
      <c r="CV490" s="91">
        <v>13</v>
      </c>
      <c r="CW490" s="91">
        <v>14</v>
      </c>
      <c r="CX490" s="91">
        <v>15</v>
      </c>
      <c r="CY490" s="91">
        <v>16</v>
      </c>
      <c r="CZ490" s="91">
        <v>17</v>
      </c>
      <c r="DA490" s="91">
        <v>18</v>
      </c>
      <c r="DB490" s="91">
        <v>19</v>
      </c>
      <c r="DC490" s="91">
        <v>20</v>
      </c>
      <c r="DD490" s="91">
        <v>21</v>
      </c>
      <c r="DE490" s="91">
        <v>22</v>
      </c>
      <c r="DF490" s="91">
        <v>23</v>
      </c>
      <c r="DG490" s="91">
        <v>24</v>
      </c>
      <c r="DH490" s="91">
        <v>25</v>
      </c>
      <c r="DI490" s="91">
        <v>26</v>
      </c>
      <c r="DJ490" s="91">
        <v>27</v>
      </c>
      <c r="DK490" s="91">
        <v>28</v>
      </c>
      <c r="DL490" s="91">
        <v>29</v>
      </c>
      <c r="DM490" s="91">
        <v>30</v>
      </c>
      <c r="DN490" s="91">
        <v>31</v>
      </c>
      <c r="DO490" s="91">
        <v>32</v>
      </c>
      <c r="DP490" s="91">
        <v>33</v>
      </c>
      <c r="DQ490" s="91">
        <v>34</v>
      </c>
      <c r="DR490" s="92">
        <v>35</v>
      </c>
      <c r="DS490" s="92">
        <v>36</v>
      </c>
      <c r="DT490" s="92">
        <v>37</v>
      </c>
      <c r="DU490" s="92">
        <v>38</v>
      </c>
      <c r="DV490" s="92">
        <v>39</v>
      </c>
      <c r="DW490" s="92">
        <v>40</v>
      </c>
      <c r="DX490" s="74"/>
    </row>
    <row r="491" spans="75:128" ht="22.5" customHeight="1" thickBot="1" x14ac:dyDescent="0.35">
      <c r="CF491" s="88"/>
      <c r="CG491" s="89"/>
      <c r="CH491" s="89"/>
      <c r="CI491" s="89"/>
      <c r="CJ491" s="89"/>
      <c r="CK491" s="89"/>
      <c r="CL491" s="89"/>
      <c r="CM491" s="89"/>
      <c r="CN491" s="89"/>
      <c r="CO491" s="89"/>
      <c r="CP491" s="89"/>
      <c r="CQ491" s="89"/>
      <c r="CR491" s="89"/>
      <c r="CS491" s="89"/>
      <c r="CT491" s="89"/>
      <c r="CU491" s="89"/>
      <c r="CV491" s="89"/>
      <c r="CW491" s="89"/>
      <c r="CX491" s="89"/>
      <c r="CY491" s="89"/>
      <c r="CZ491" s="89"/>
      <c r="DA491" s="89"/>
      <c r="DB491" s="89"/>
      <c r="DC491" s="89"/>
      <c r="DD491" s="89"/>
      <c r="DE491" s="89"/>
      <c r="DF491" s="89"/>
      <c r="DG491" s="89"/>
      <c r="DH491" s="89"/>
      <c r="DI491" s="89"/>
      <c r="DJ491" s="89"/>
      <c r="DK491" s="89"/>
      <c r="DL491" s="89"/>
      <c r="DM491" s="89"/>
      <c r="DN491" s="89"/>
      <c r="DO491" s="89"/>
      <c r="DP491" s="89"/>
      <c r="DQ491" s="89"/>
      <c r="DR491" s="89"/>
      <c r="DS491" s="89"/>
      <c r="DT491" s="89"/>
      <c r="DU491" s="89"/>
      <c r="DV491" s="89"/>
      <c r="DW491" s="89"/>
      <c r="DX491" s="90"/>
    </row>
    <row r="492" spans="75:128" ht="22.5" customHeight="1" thickTop="1" x14ac:dyDescent="0.35">
      <c r="CF492" s="163">
        <f t="shared" ref="CF492" si="794">BX493</f>
        <v>0.45833333333333359</v>
      </c>
      <c r="CG492" s="164"/>
      <c r="CH492" s="68"/>
      <c r="CI492" s="68"/>
      <c r="CJ492" s="68"/>
      <c r="CK492" s="68"/>
      <c r="CL492" s="68"/>
      <c r="CM492" s="68"/>
      <c r="CN492" s="68"/>
      <c r="CO492" s="68"/>
      <c r="CP492" s="68"/>
      <c r="CQ492" s="68"/>
      <c r="CR492" s="68"/>
      <c r="CS492" s="68"/>
      <c r="CT492" s="68"/>
      <c r="CU492" s="68"/>
      <c r="CV492" s="68"/>
      <c r="CW492" s="68"/>
      <c r="CX492" s="68"/>
      <c r="CY492" s="68"/>
      <c r="CZ492" s="68"/>
      <c r="DA492" s="68"/>
      <c r="DB492" s="68"/>
      <c r="DC492" s="68"/>
      <c r="DD492" s="68"/>
      <c r="DE492" s="68"/>
      <c r="DF492" s="68"/>
      <c r="DG492" s="68"/>
      <c r="DH492" s="68"/>
      <c r="DI492" s="68"/>
      <c r="DJ492" s="68"/>
      <c r="DK492" s="68"/>
      <c r="DL492" s="68"/>
      <c r="DM492" s="68"/>
      <c r="DN492" s="68"/>
      <c r="DO492" s="68"/>
      <c r="DP492" s="68"/>
      <c r="DQ492" s="68"/>
      <c r="DR492" s="68"/>
      <c r="DS492" s="68"/>
      <c r="DT492" s="69"/>
      <c r="DU492" s="69" t="s">
        <v>31</v>
      </c>
      <c r="DV492" s="68"/>
      <c r="DW492" s="69" t="str">
        <f t="shared" ref="DW492" si="795">CA494</f>
        <v>A</v>
      </c>
      <c r="DX492" s="70"/>
    </row>
    <row r="493" spans="75:128" ht="22.5" customHeight="1" x14ac:dyDescent="0.3">
      <c r="BW493" t="str">
        <f t="shared" ref="BW493:CD494" si="796">Q22</f>
        <v>11. KOLO</v>
      </c>
      <c r="BX493">
        <f t="shared" si="796"/>
        <v>0.45833333333333359</v>
      </c>
      <c r="BY493">
        <f t="shared" si="796"/>
        <v>62</v>
      </c>
      <c r="BZ493" t="str">
        <f t="shared" si="796"/>
        <v>HŘIŠTĚ</v>
      </c>
      <c r="CA493" t="str">
        <f t="shared" si="796"/>
        <v>skupina</v>
      </c>
      <c r="CB493">
        <f t="shared" si="796"/>
        <v>5</v>
      </c>
      <c r="CC493" t="str">
        <f t="shared" si="796"/>
        <v>:</v>
      </c>
      <c r="CD493">
        <f t="shared" si="796"/>
        <v>9</v>
      </c>
      <c r="CF493" s="71"/>
      <c r="CG493" s="165" t="str">
        <f t="shared" ref="CG493" si="797">BW493</f>
        <v>11. KOLO</v>
      </c>
      <c r="CH493" s="165"/>
      <c r="CI493" s="165"/>
      <c r="CJ493" s="165"/>
      <c r="CK493" s="72"/>
      <c r="CL493" s="169"/>
      <c r="CM493" s="169"/>
      <c r="CN493" s="72"/>
      <c r="CO493" s="72"/>
      <c r="CP493" s="72"/>
      <c r="CQ493" s="72"/>
      <c r="CR493" s="72"/>
      <c r="CS493" s="72"/>
      <c r="CT493" s="72"/>
      <c r="CU493" s="72"/>
      <c r="CV493" s="72"/>
      <c r="CW493" s="170">
        <f t="shared" ref="CW493" si="798">BY493</f>
        <v>62</v>
      </c>
      <c r="CX493" s="170"/>
      <c r="CY493" s="170"/>
      <c r="CZ493" s="170"/>
      <c r="DA493" s="170"/>
      <c r="DB493" s="166" t="s">
        <v>9</v>
      </c>
      <c r="DC493" s="166"/>
      <c r="DD493" s="166"/>
      <c r="DE493" s="72"/>
      <c r="DF493" s="72"/>
      <c r="DG493" s="72"/>
      <c r="DH493" s="72"/>
      <c r="DI493" s="72"/>
      <c r="DJ493" s="72"/>
      <c r="DK493" s="72"/>
      <c r="DL493" s="72"/>
      <c r="DM493" s="72"/>
      <c r="DN493" s="72"/>
      <c r="DO493" s="72"/>
      <c r="DP493" s="72"/>
      <c r="DQ493" s="72"/>
      <c r="DR493" s="73"/>
      <c r="DS493" s="167" t="s">
        <v>10</v>
      </c>
      <c r="DT493" s="167"/>
      <c r="DU493" s="167"/>
      <c r="DV493" s="168">
        <f t="shared" ref="DV493" si="799">BZ494</f>
        <v>2</v>
      </c>
      <c r="DW493" s="168"/>
      <c r="DX493" s="74"/>
    </row>
    <row r="494" spans="75:128" ht="22.5" customHeight="1" x14ac:dyDescent="0.3">
      <c r="BW494">
        <f t="shared" si="796"/>
        <v>0</v>
      </c>
      <c r="BX494">
        <f t="shared" si="796"/>
        <v>0</v>
      </c>
      <c r="BY494" t="str">
        <f t="shared" si="796"/>
        <v>zápas</v>
      </c>
      <c r="BZ494">
        <f t="shared" si="796"/>
        <v>2</v>
      </c>
      <c r="CA494" t="str">
        <f t="shared" si="796"/>
        <v>A</v>
      </c>
      <c r="CB494" t="str">
        <f t="shared" si="796"/>
        <v>Lipanská "A"</v>
      </c>
      <c r="CC494">
        <f t="shared" si="796"/>
        <v>0</v>
      </c>
      <c r="CD494" t="str">
        <f t="shared" si="796"/>
        <v>Prok.Velikého</v>
      </c>
      <c r="CF494" s="71"/>
      <c r="CG494" s="165"/>
      <c r="CH494" s="165"/>
      <c r="CI494" s="165"/>
      <c r="CJ494" s="165"/>
      <c r="CK494" s="72"/>
      <c r="CL494" s="169"/>
      <c r="CM494" s="169"/>
      <c r="CN494" s="72"/>
      <c r="CO494" s="72"/>
      <c r="CP494" s="72"/>
      <c r="CQ494" s="72"/>
      <c r="CR494" s="72"/>
      <c r="CS494" s="72"/>
      <c r="CT494" s="72"/>
      <c r="CU494" s="72"/>
      <c r="CV494" s="72"/>
      <c r="CW494" s="170"/>
      <c r="CX494" s="170"/>
      <c r="CY494" s="170"/>
      <c r="CZ494" s="170"/>
      <c r="DA494" s="170"/>
      <c r="DB494" s="166"/>
      <c r="DC494" s="166"/>
      <c r="DD494" s="166"/>
      <c r="DE494" s="72"/>
      <c r="DF494" s="72"/>
      <c r="DG494" s="72"/>
      <c r="DH494" s="72"/>
      <c r="DI494" s="72"/>
      <c r="DJ494" s="72"/>
      <c r="DK494" s="72"/>
      <c r="DL494" s="72"/>
      <c r="DM494" s="72"/>
      <c r="DN494" s="72"/>
      <c r="DO494" s="72"/>
      <c r="DP494" s="72"/>
      <c r="DQ494" s="72"/>
      <c r="DR494" s="73"/>
      <c r="DS494" s="167"/>
      <c r="DT494" s="167"/>
      <c r="DU494" s="167"/>
      <c r="DV494" s="168"/>
      <c r="DW494" s="168"/>
      <c r="DX494" s="74"/>
    </row>
    <row r="495" spans="75:128" ht="22.5" customHeight="1" x14ac:dyDescent="0.3">
      <c r="CF495" s="71"/>
      <c r="CG495" s="75"/>
      <c r="CH495" s="75"/>
      <c r="CI495" s="75"/>
      <c r="CJ495" s="75"/>
      <c r="CK495" s="147" t="s">
        <v>13</v>
      </c>
      <c r="CL495" s="147"/>
      <c r="CM495" s="76">
        <f t="shared" ref="CM495" si="800">CB493</f>
        <v>5</v>
      </c>
      <c r="CN495" s="77" t="s">
        <v>14</v>
      </c>
      <c r="CO495" s="148" t="str">
        <f t="shared" ref="CO495" si="801">CB494</f>
        <v>Lipanská "A"</v>
      </c>
      <c r="CP495" s="148"/>
      <c r="CQ495" s="148"/>
      <c r="CR495" s="148"/>
      <c r="CS495" s="148"/>
      <c r="CT495" s="148"/>
      <c r="CU495" s="148"/>
      <c r="CV495" s="148"/>
      <c r="CW495" s="148"/>
      <c r="CX495" s="148"/>
      <c r="CY495" s="148"/>
      <c r="CZ495" s="148"/>
      <c r="DA495" s="148"/>
      <c r="DB495" s="75"/>
      <c r="DC495" s="75"/>
      <c r="DD495" s="75"/>
      <c r="DE495" s="75"/>
      <c r="DF495" s="75"/>
      <c r="DG495" s="147" t="s">
        <v>13</v>
      </c>
      <c r="DH495" s="147"/>
      <c r="DI495" s="76">
        <f t="shared" ref="DI495" si="802">CD493</f>
        <v>9</v>
      </c>
      <c r="DJ495" s="77" t="s">
        <v>14</v>
      </c>
      <c r="DK495" s="148" t="str">
        <f t="shared" ref="DK495" si="803">CD494</f>
        <v>Prok.Velikého</v>
      </c>
      <c r="DL495" s="148"/>
      <c r="DM495" s="148"/>
      <c r="DN495" s="148"/>
      <c r="DO495" s="148"/>
      <c r="DP495" s="148"/>
      <c r="DQ495" s="148"/>
      <c r="DR495" s="148"/>
      <c r="DS495" s="148"/>
      <c r="DT495" s="148"/>
      <c r="DU495" s="148"/>
      <c r="DV495" s="148"/>
      <c r="DW495" s="148"/>
      <c r="DX495" s="74"/>
    </row>
    <row r="496" spans="75:128" ht="22.5" customHeight="1" x14ac:dyDescent="0.3">
      <c r="CF496" s="71"/>
      <c r="CG496" s="75"/>
      <c r="CH496" s="75"/>
      <c r="CI496" s="75"/>
      <c r="CJ496" s="75"/>
      <c r="CK496" s="75"/>
      <c r="CL496" s="75"/>
      <c r="CM496" s="75"/>
      <c r="CN496" s="75"/>
      <c r="CO496" s="75"/>
      <c r="CP496" s="75"/>
      <c r="CQ496" s="75"/>
      <c r="CR496" s="75"/>
      <c r="CS496" s="75"/>
      <c r="CT496" s="75"/>
      <c r="CU496" s="75"/>
      <c r="CV496" s="75"/>
      <c r="CW496" s="75"/>
      <c r="CX496" s="75"/>
      <c r="CY496" s="75"/>
      <c r="CZ496" s="75"/>
      <c r="DA496" s="75"/>
      <c r="DB496" s="75"/>
      <c r="DC496" s="75"/>
      <c r="DD496" s="75"/>
      <c r="DE496" s="75"/>
      <c r="DF496" s="75"/>
      <c r="DG496" s="75"/>
      <c r="DH496" s="75"/>
      <c r="DI496" s="75"/>
      <c r="DJ496" s="75"/>
      <c r="DK496" s="75"/>
      <c r="DL496" s="75"/>
      <c r="DM496" s="75"/>
      <c r="DN496" s="75"/>
      <c r="DO496" s="75"/>
      <c r="DP496" s="75"/>
      <c r="DQ496" s="75"/>
      <c r="DR496" s="78"/>
      <c r="DS496" s="78"/>
      <c r="DT496" s="78"/>
      <c r="DU496" s="78"/>
      <c r="DV496" s="78"/>
      <c r="DW496" s="78"/>
      <c r="DX496" s="74"/>
    </row>
    <row r="497" spans="64:128" ht="22.5" customHeight="1" x14ac:dyDescent="0.4">
      <c r="CF497" s="71"/>
      <c r="CG497" s="79" t="s">
        <v>17</v>
      </c>
      <c r="CH497" s="49">
        <f t="shared" ref="CH497" si="804">CM495</f>
        <v>5</v>
      </c>
      <c r="CI497" s="80" t="s">
        <v>8</v>
      </c>
      <c r="CJ497" s="91">
        <v>1</v>
      </c>
      <c r="CK497" s="91">
        <v>2</v>
      </c>
      <c r="CL497" s="91">
        <v>3</v>
      </c>
      <c r="CM497" s="91">
        <v>4</v>
      </c>
      <c r="CN497" s="91">
        <v>5</v>
      </c>
      <c r="CO497" s="91">
        <v>6</v>
      </c>
      <c r="CP497" s="91">
        <v>7</v>
      </c>
      <c r="CQ497" s="91">
        <v>8</v>
      </c>
      <c r="CR497" s="91">
        <v>9</v>
      </c>
      <c r="CS497" s="91">
        <v>10</v>
      </c>
      <c r="CT497" s="91">
        <v>11</v>
      </c>
      <c r="CU497" s="91">
        <v>12</v>
      </c>
      <c r="CV497" s="91">
        <v>13</v>
      </c>
      <c r="CW497" s="91">
        <v>14</v>
      </c>
      <c r="CX497" s="91">
        <v>15</v>
      </c>
      <c r="CY497" s="91">
        <v>16</v>
      </c>
      <c r="CZ497" s="91">
        <v>17</v>
      </c>
      <c r="DA497" s="91">
        <v>18</v>
      </c>
      <c r="DB497" s="91">
        <v>19</v>
      </c>
      <c r="DC497" s="91">
        <v>20</v>
      </c>
      <c r="DD497" s="91">
        <v>21</v>
      </c>
      <c r="DE497" s="91">
        <v>22</v>
      </c>
      <c r="DF497" s="91">
        <v>23</v>
      </c>
      <c r="DG497" s="91">
        <v>24</v>
      </c>
      <c r="DH497" s="91">
        <v>25</v>
      </c>
      <c r="DI497" s="91">
        <v>26</v>
      </c>
      <c r="DJ497" s="91">
        <v>27</v>
      </c>
      <c r="DK497" s="91">
        <v>28</v>
      </c>
      <c r="DL497" s="91">
        <v>29</v>
      </c>
      <c r="DM497" s="91">
        <v>30</v>
      </c>
      <c r="DN497" s="91">
        <v>31</v>
      </c>
      <c r="DO497" s="91">
        <v>32</v>
      </c>
      <c r="DP497" s="91">
        <v>33</v>
      </c>
      <c r="DQ497" s="91">
        <v>34</v>
      </c>
      <c r="DR497" s="92">
        <v>35</v>
      </c>
      <c r="DS497" s="92">
        <v>36</v>
      </c>
      <c r="DT497" s="92">
        <v>37</v>
      </c>
      <c r="DU497" s="92">
        <v>38</v>
      </c>
      <c r="DV497" s="92">
        <v>39</v>
      </c>
      <c r="DW497" s="92">
        <v>40</v>
      </c>
      <c r="DX497" s="74"/>
    </row>
    <row r="498" spans="64:128" ht="22.5" customHeight="1" x14ac:dyDescent="0.3">
      <c r="CF498" s="71"/>
      <c r="CG498" s="81"/>
      <c r="CH498" s="82"/>
      <c r="CI498" s="83"/>
      <c r="CJ498" s="84"/>
      <c r="CK498" s="84"/>
      <c r="CL498" s="84"/>
      <c r="CM498" s="84"/>
      <c r="CN498" s="84"/>
      <c r="CO498" s="84"/>
      <c r="CP498" s="84"/>
      <c r="CQ498" s="84"/>
      <c r="CR498" s="84"/>
      <c r="CS498" s="84"/>
      <c r="CT498" s="84"/>
      <c r="CU498" s="84"/>
      <c r="CV498" s="84"/>
      <c r="CW498" s="84"/>
      <c r="CX498" s="84"/>
      <c r="CY498" s="84"/>
      <c r="CZ498" s="84"/>
      <c r="DA498" s="84"/>
      <c r="DB498" s="84"/>
      <c r="DC498" s="84"/>
      <c r="DD498" s="84"/>
      <c r="DE498" s="84"/>
      <c r="DF498" s="84"/>
      <c r="DG498" s="84"/>
      <c r="DH498" s="84"/>
      <c r="DI498" s="84"/>
      <c r="DJ498" s="84"/>
      <c r="DK498" s="84"/>
      <c r="DL498" s="84"/>
      <c r="DM498" s="84"/>
      <c r="DN498" s="84"/>
      <c r="DO498" s="84"/>
      <c r="DP498" s="84"/>
      <c r="DQ498" s="84"/>
      <c r="DR498" s="85"/>
      <c r="DS498" s="85"/>
      <c r="DT498" s="85"/>
      <c r="DU498" s="85"/>
      <c r="DV498" s="85"/>
      <c r="DW498" s="85"/>
      <c r="DX498" s="74"/>
    </row>
    <row r="499" spans="64:128" ht="22.5" customHeight="1" x14ac:dyDescent="0.4">
      <c r="CF499" s="71"/>
      <c r="CG499" s="86" t="s">
        <v>17</v>
      </c>
      <c r="CH499" s="48">
        <f t="shared" ref="CH499" si="805">DI495</f>
        <v>9</v>
      </c>
      <c r="CI499" s="87" t="s">
        <v>8</v>
      </c>
      <c r="CJ499" s="91">
        <v>1</v>
      </c>
      <c r="CK499" s="91">
        <v>2</v>
      </c>
      <c r="CL499" s="91">
        <v>3</v>
      </c>
      <c r="CM499" s="91">
        <v>4</v>
      </c>
      <c r="CN499" s="91">
        <v>5</v>
      </c>
      <c r="CO499" s="91">
        <v>6</v>
      </c>
      <c r="CP499" s="91">
        <v>7</v>
      </c>
      <c r="CQ499" s="91">
        <v>8</v>
      </c>
      <c r="CR499" s="91">
        <v>9</v>
      </c>
      <c r="CS499" s="91">
        <v>10</v>
      </c>
      <c r="CT499" s="91">
        <v>11</v>
      </c>
      <c r="CU499" s="91">
        <v>12</v>
      </c>
      <c r="CV499" s="91">
        <v>13</v>
      </c>
      <c r="CW499" s="91">
        <v>14</v>
      </c>
      <c r="CX499" s="91">
        <v>15</v>
      </c>
      <c r="CY499" s="91">
        <v>16</v>
      </c>
      <c r="CZ499" s="91">
        <v>17</v>
      </c>
      <c r="DA499" s="91">
        <v>18</v>
      </c>
      <c r="DB499" s="91">
        <v>19</v>
      </c>
      <c r="DC499" s="91">
        <v>20</v>
      </c>
      <c r="DD499" s="91">
        <v>21</v>
      </c>
      <c r="DE499" s="91">
        <v>22</v>
      </c>
      <c r="DF499" s="91">
        <v>23</v>
      </c>
      <c r="DG499" s="91">
        <v>24</v>
      </c>
      <c r="DH499" s="91">
        <v>25</v>
      </c>
      <c r="DI499" s="91">
        <v>26</v>
      </c>
      <c r="DJ499" s="91">
        <v>27</v>
      </c>
      <c r="DK499" s="91">
        <v>28</v>
      </c>
      <c r="DL499" s="91">
        <v>29</v>
      </c>
      <c r="DM499" s="91">
        <v>30</v>
      </c>
      <c r="DN499" s="91">
        <v>31</v>
      </c>
      <c r="DO499" s="91">
        <v>32</v>
      </c>
      <c r="DP499" s="91">
        <v>33</v>
      </c>
      <c r="DQ499" s="91">
        <v>34</v>
      </c>
      <c r="DR499" s="92">
        <v>35</v>
      </c>
      <c r="DS499" s="92">
        <v>36</v>
      </c>
      <c r="DT499" s="92">
        <v>37</v>
      </c>
      <c r="DU499" s="92">
        <v>38</v>
      </c>
      <c r="DV499" s="92">
        <v>39</v>
      </c>
      <c r="DW499" s="92">
        <v>40</v>
      </c>
      <c r="DX499" s="74"/>
    </row>
    <row r="500" spans="64:128" ht="22.5" customHeight="1" thickBot="1" x14ac:dyDescent="0.35">
      <c r="CF500" s="88"/>
      <c r="CG500" s="89"/>
      <c r="CH500" s="89"/>
      <c r="CI500" s="89"/>
      <c r="CJ500" s="89"/>
      <c r="CK500" s="89"/>
      <c r="CL500" s="89"/>
      <c r="CM500" s="89"/>
      <c r="CN500" s="89"/>
      <c r="CO500" s="89"/>
      <c r="CP500" s="89"/>
      <c r="CQ500" s="89"/>
      <c r="CR500" s="89"/>
      <c r="CS500" s="89"/>
      <c r="CT500" s="89"/>
      <c r="CU500" s="89"/>
      <c r="CV500" s="89"/>
      <c r="CW500" s="89"/>
      <c r="CX500" s="89"/>
      <c r="CY500" s="89"/>
      <c r="CZ500" s="89"/>
      <c r="DA500" s="89"/>
      <c r="DB500" s="89"/>
      <c r="DC500" s="89"/>
      <c r="DD500" s="89"/>
      <c r="DE500" s="89"/>
      <c r="DF500" s="89"/>
      <c r="DG500" s="89"/>
      <c r="DH500" s="89"/>
      <c r="DI500" s="89"/>
      <c r="DJ500" s="89"/>
      <c r="DK500" s="89"/>
      <c r="DL500" s="89"/>
      <c r="DM500" s="89"/>
      <c r="DN500" s="89"/>
      <c r="DO500" s="89"/>
      <c r="DP500" s="89"/>
      <c r="DQ500" s="89"/>
      <c r="DR500" s="89"/>
      <c r="DS500" s="89"/>
      <c r="DT500" s="89"/>
      <c r="DU500" s="89"/>
      <c r="DV500" s="89"/>
      <c r="DW500" s="89"/>
      <c r="DX500" s="90"/>
    </row>
    <row r="501" spans="64:128" ht="22.5" customHeight="1" thickTop="1" x14ac:dyDescent="0.35">
      <c r="CF501" s="163">
        <f t="shared" ref="CF501" si="806">BX502</f>
        <v>0.46666666666666695</v>
      </c>
      <c r="CG501" s="164"/>
      <c r="CH501" s="68"/>
      <c r="CI501" s="68"/>
      <c r="CJ501" s="68"/>
      <c r="CK501" s="68"/>
      <c r="CL501" s="68"/>
      <c r="CM501" s="68"/>
      <c r="CN501" s="68"/>
      <c r="CO501" s="68"/>
      <c r="CP501" s="68"/>
      <c r="CQ501" s="68"/>
      <c r="CR501" s="68"/>
      <c r="CS501" s="68"/>
      <c r="CT501" s="68"/>
      <c r="CU501" s="68"/>
      <c r="CV501" s="68"/>
      <c r="CW501" s="68"/>
      <c r="CX501" s="68"/>
      <c r="CY501" s="68"/>
      <c r="CZ501" s="68"/>
      <c r="DA501" s="68"/>
      <c r="DB501" s="68"/>
      <c r="DC501" s="68"/>
      <c r="DD501" s="68"/>
      <c r="DE501" s="68"/>
      <c r="DF501" s="68"/>
      <c r="DG501" s="68"/>
      <c r="DH501" s="68"/>
      <c r="DI501" s="68"/>
      <c r="DJ501" s="68"/>
      <c r="DK501" s="68"/>
      <c r="DL501" s="68"/>
      <c r="DM501" s="68"/>
      <c r="DN501" s="68"/>
      <c r="DO501" s="68"/>
      <c r="DP501" s="68"/>
      <c r="DQ501" s="68"/>
      <c r="DR501" s="68"/>
      <c r="DS501" s="68"/>
      <c r="DT501" s="69"/>
      <c r="DU501" s="69" t="s">
        <v>31</v>
      </c>
      <c r="DV501" s="68"/>
      <c r="DW501" s="69" t="str">
        <f t="shared" ref="DW501" si="807">CA503</f>
        <v>B</v>
      </c>
      <c r="DX501" s="70"/>
    </row>
    <row r="502" spans="64:128" ht="22.5" customHeight="1" x14ac:dyDescent="0.3">
      <c r="BW502" t="str">
        <f t="shared" ref="BW502:CD503" si="808">Q24</f>
        <v>12. KOLO</v>
      </c>
      <c r="BX502">
        <f t="shared" si="808"/>
        <v>0.46666666666666695</v>
      </c>
      <c r="BY502">
        <f t="shared" si="808"/>
        <v>68</v>
      </c>
      <c r="BZ502" t="str">
        <f t="shared" si="808"/>
        <v>HŘIŠTĚ</v>
      </c>
      <c r="CA502" t="str">
        <f t="shared" si="808"/>
        <v>skupina</v>
      </c>
      <c r="CB502">
        <f t="shared" si="808"/>
        <v>2</v>
      </c>
      <c r="CC502" t="str">
        <f t="shared" si="808"/>
        <v>:</v>
      </c>
      <c r="CD502">
        <f t="shared" si="808"/>
        <v>10</v>
      </c>
      <c r="CF502" s="71"/>
      <c r="CG502" s="165" t="str">
        <f t="shared" ref="CG502" si="809">BW502</f>
        <v>12. KOLO</v>
      </c>
      <c r="CH502" s="165"/>
      <c r="CI502" s="165"/>
      <c r="CJ502" s="165"/>
      <c r="CK502" s="72"/>
      <c r="CL502" s="169"/>
      <c r="CM502" s="169"/>
      <c r="CN502" s="72"/>
      <c r="CO502" s="72"/>
      <c r="CP502" s="72"/>
      <c r="CQ502" s="72"/>
      <c r="CR502" s="72"/>
      <c r="CS502" s="72"/>
      <c r="CT502" s="72"/>
      <c r="CU502" s="72"/>
      <c r="CV502" s="72"/>
      <c r="CW502" s="170">
        <f t="shared" ref="CW502" si="810">BY502</f>
        <v>68</v>
      </c>
      <c r="CX502" s="170"/>
      <c r="CY502" s="170"/>
      <c r="CZ502" s="170"/>
      <c r="DA502" s="170"/>
      <c r="DB502" s="166" t="s">
        <v>9</v>
      </c>
      <c r="DC502" s="166"/>
      <c r="DD502" s="166"/>
      <c r="DE502" s="72"/>
      <c r="DF502" s="72"/>
      <c r="DG502" s="72"/>
      <c r="DH502" s="72"/>
      <c r="DI502" s="72"/>
      <c r="DJ502" s="72"/>
      <c r="DK502" s="72"/>
      <c r="DL502" s="72"/>
      <c r="DM502" s="72"/>
      <c r="DN502" s="72"/>
      <c r="DO502" s="72"/>
      <c r="DP502" s="72"/>
      <c r="DQ502" s="72"/>
      <c r="DR502" s="73"/>
      <c r="DS502" s="167" t="s">
        <v>10</v>
      </c>
      <c r="DT502" s="167"/>
      <c r="DU502" s="167"/>
      <c r="DV502" s="168">
        <f t="shared" ref="DV502" si="811">BZ503</f>
        <v>2</v>
      </c>
      <c r="DW502" s="168"/>
      <c r="DX502" s="74"/>
    </row>
    <row r="503" spans="64:128" ht="22.5" customHeight="1" x14ac:dyDescent="0.3">
      <c r="BW503">
        <f t="shared" si="808"/>
        <v>0</v>
      </c>
      <c r="BX503">
        <f t="shared" si="808"/>
        <v>0</v>
      </c>
      <c r="BY503" t="str">
        <f t="shared" si="808"/>
        <v>zápas</v>
      </c>
      <c r="BZ503">
        <f t="shared" si="808"/>
        <v>2</v>
      </c>
      <c r="CA503" t="str">
        <f t="shared" si="808"/>
        <v>B</v>
      </c>
      <c r="CB503" t="str">
        <f t="shared" si="808"/>
        <v>Ovčárecká "A"</v>
      </c>
      <c r="CC503">
        <f t="shared" si="808"/>
        <v>0</v>
      </c>
      <c r="CD503" t="str">
        <f t="shared" si="808"/>
        <v>Velim</v>
      </c>
      <c r="CF503" s="71"/>
      <c r="CG503" s="165"/>
      <c r="CH503" s="165"/>
      <c r="CI503" s="165"/>
      <c r="CJ503" s="165"/>
      <c r="CK503" s="72"/>
      <c r="CL503" s="169"/>
      <c r="CM503" s="169"/>
      <c r="CN503" s="72"/>
      <c r="CO503" s="72"/>
      <c r="CP503" s="72"/>
      <c r="CQ503" s="72"/>
      <c r="CR503" s="72"/>
      <c r="CS503" s="72"/>
      <c r="CT503" s="72"/>
      <c r="CU503" s="72"/>
      <c r="CV503" s="72"/>
      <c r="CW503" s="170"/>
      <c r="CX503" s="170"/>
      <c r="CY503" s="170"/>
      <c r="CZ503" s="170"/>
      <c r="DA503" s="170"/>
      <c r="DB503" s="166"/>
      <c r="DC503" s="166"/>
      <c r="DD503" s="166"/>
      <c r="DE503" s="72"/>
      <c r="DF503" s="72"/>
      <c r="DG503" s="72"/>
      <c r="DH503" s="72"/>
      <c r="DI503" s="72"/>
      <c r="DJ503" s="72"/>
      <c r="DK503" s="72"/>
      <c r="DL503" s="72"/>
      <c r="DM503" s="72"/>
      <c r="DN503" s="72"/>
      <c r="DO503" s="72"/>
      <c r="DP503" s="72"/>
      <c r="DQ503" s="72"/>
      <c r="DR503" s="73"/>
      <c r="DS503" s="167"/>
      <c r="DT503" s="167"/>
      <c r="DU503" s="167"/>
      <c r="DV503" s="168"/>
      <c r="DW503" s="168"/>
      <c r="DX503" s="74"/>
    </row>
    <row r="504" spans="64:128" ht="22.5" customHeight="1" x14ac:dyDescent="0.3">
      <c r="CF504" s="71"/>
      <c r="CG504" s="75"/>
      <c r="CH504" s="75"/>
      <c r="CI504" s="75"/>
      <c r="CJ504" s="75"/>
      <c r="CK504" s="147" t="s">
        <v>13</v>
      </c>
      <c r="CL504" s="147"/>
      <c r="CM504" s="76">
        <f t="shared" ref="CM504" si="812">CB502</f>
        <v>2</v>
      </c>
      <c r="CN504" s="77" t="s">
        <v>14</v>
      </c>
      <c r="CO504" s="148" t="str">
        <f t="shared" ref="CO504" si="813">CB503</f>
        <v>Ovčárecká "A"</v>
      </c>
      <c r="CP504" s="148"/>
      <c r="CQ504" s="148"/>
      <c r="CR504" s="148"/>
      <c r="CS504" s="148"/>
      <c r="CT504" s="148"/>
      <c r="CU504" s="148"/>
      <c r="CV504" s="148"/>
      <c r="CW504" s="148"/>
      <c r="CX504" s="148"/>
      <c r="CY504" s="148"/>
      <c r="CZ504" s="148"/>
      <c r="DA504" s="148"/>
      <c r="DB504" s="75"/>
      <c r="DC504" s="75"/>
      <c r="DD504" s="75"/>
      <c r="DE504" s="75"/>
      <c r="DF504" s="75"/>
      <c r="DG504" s="147" t="s">
        <v>13</v>
      </c>
      <c r="DH504" s="147"/>
      <c r="DI504" s="76">
        <f t="shared" ref="DI504" si="814">CD502</f>
        <v>10</v>
      </c>
      <c r="DJ504" s="77" t="s">
        <v>14</v>
      </c>
      <c r="DK504" s="148" t="str">
        <f t="shared" ref="DK504" si="815">CD503</f>
        <v>Velim</v>
      </c>
      <c r="DL504" s="148"/>
      <c r="DM504" s="148"/>
      <c r="DN504" s="148"/>
      <c r="DO504" s="148"/>
      <c r="DP504" s="148"/>
      <c r="DQ504" s="148"/>
      <c r="DR504" s="148"/>
      <c r="DS504" s="148"/>
      <c r="DT504" s="148"/>
      <c r="DU504" s="148"/>
      <c r="DV504" s="148"/>
      <c r="DW504" s="148"/>
      <c r="DX504" s="74"/>
    </row>
    <row r="505" spans="64:128" ht="22.5" customHeight="1" x14ac:dyDescent="0.3">
      <c r="CF505" s="71"/>
      <c r="CG505" s="75"/>
      <c r="CH505" s="75"/>
      <c r="CI505" s="75"/>
      <c r="CJ505" s="75"/>
      <c r="CK505" s="75"/>
      <c r="CL505" s="75"/>
      <c r="CM505" s="75"/>
      <c r="CN505" s="75"/>
      <c r="CO505" s="75"/>
      <c r="CP505" s="75"/>
      <c r="CQ505" s="75"/>
      <c r="CR505" s="75"/>
      <c r="CS505" s="75"/>
      <c r="CT505" s="75"/>
      <c r="CU505" s="75"/>
      <c r="CV505" s="75"/>
      <c r="CW505" s="75"/>
      <c r="CX505" s="75"/>
      <c r="CY505" s="75"/>
      <c r="CZ505" s="75"/>
      <c r="DA505" s="75"/>
      <c r="DB505" s="75"/>
      <c r="DC505" s="75"/>
      <c r="DD505" s="75"/>
      <c r="DE505" s="75"/>
      <c r="DF505" s="75"/>
      <c r="DG505" s="75"/>
      <c r="DH505" s="75"/>
      <c r="DI505" s="75"/>
      <c r="DJ505" s="75"/>
      <c r="DK505" s="75"/>
      <c r="DL505" s="75"/>
      <c r="DM505" s="75"/>
      <c r="DN505" s="75"/>
      <c r="DO505" s="75"/>
      <c r="DP505" s="75"/>
      <c r="DQ505" s="75"/>
      <c r="DR505" s="78"/>
      <c r="DS505" s="78"/>
      <c r="DT505" s="78"/>
      <c r="DU505" s="78"/>
      <c r="DV505" s="78"/>
      <c r="DW505" s="78"/>
      <c r="DX505" s="74"/>
    </row>
    <row r="506" spans="64:128" ht="22.5" customHeight="1" x14ac:dyDescent="0.4">
      <c r="CF506" s="71"/>
      <c r="CG506" s="79" t="s">
        <v>17</v>
      </c>
      <c r="CH506" s="49">
        <f t="shared" ref="CH506" si="816">CM504</f>
        <v>2</v>
      </c>
      <c r="CI506" s="80" t="s">
        <v>8</v>
      </c>
      <c r="CJ506" s="91">
        <v>1</v>
      </c>
      <c r="CK506" s="91">
        <v>2</v>
      </c>
      <c r="CL506" s="91">
        <v>3</v>
      </c>
      <c r="CM506" s="91">
        <v>4</v>
      </c>
      <c r="CN506" s="91">
        <v>5</v>
      </c>
      <c r="CO506" s="91">
        <v>6</v>
      </c>
      <c r="CP506" s="91">
        <v>7</v>
      </c>
      <c r="CQ506" s="91">
        <v>8</v>
      </c>
      <c r="CR506" s="91">
        <v>9</v>
      </c>
      <c r="CS506" s="91">
        <v>10</v>
      </c>
      <c r="CT506" s="91">
        <v>11</v>
      </c>
      <c r="CU506" s="91">
        <v>12</v>
      </c>
      <c r="CV506" s="91">
        <v>13</v>
      </c>
      <c r="CW506" s="91">
        <v>14</v>
      </c>
      <c r="CX506" s="91">
        <v>15</v>
      </c>
      <c r="CY506" s="91">
        <v>16</v>
      </c>
      <c r="CZ506" s="91">
        <v>17</v>
      </c>
      <c r="DA506" s="91">
        <v>18</v>
      </c>
      <c r="DB506" s="91">
        <v>19</v>
      </c>
      <c r="DC506" s="91">
        <v>20</v>
      </c>
      <c r="DD506" s="91">
        <v>21</v>
      </c>
      <c r="DE506" s="91">
        <v>22</v>
      </c>
      <c r="DF506" s="91">
        <v>23</v>
      </c>
      <c r="DG506" s="91">
        <v>24</v>
      </c>
      <c r="DH506" s="91">
        <v>25</v>
      </c>
      <c r="DI506" s="91">
        <v>26</v>
      </c>
      <c r="DJ506" s="91">
        <v>27</v>
      </c>
      <c r="DK506" s="91">
        <v>28</v>
      </c>
      <c r="DL506" s="91">
        <v>29</v>
      </c>
      <c r="DM506" s="91">
        <v>30</v>
      </c>
      <c r="DN506" s="91">
        <v>31</v>
      </c>
      <c r="DO506" s="91">
        <v>32</v>
      </c>
      <c r="DP506" s="91">
        <v>33</v>
      </c>
      <c r="DQ506" s="91">
        <v>34</v>
      </c>
      <c r="DR506" s="92">
        <v>35</v>
      </c>
      <c r="DS506" s="92">
        <v>36</v>
      </c>
      <c r="DT506" s="92">
        <v>37</v>
      </c>
      <c r="DU506" s="92">
        <v>38</v>
      </c>
      <c r="DV506" s="92">
        <v>39</v>
      </c>
      <c r="DW506" s="92">
        <v>40</v>
      </c>
      <c r="DX506" s="74"/>
    </row>
    <row r="507" spans="64:128" ht="22.5" customHeight="1" x14ac:dyDescent="0.3">
      <c r="CF507" s="71"/>
      <c r="CG507" s="81"/>
      <c r="CH507" s="82"/>
      <c r="CI507" s="83"/>
      <c r="CJ507" s="84"/>
      <c r="CK507" s="84"/>
      <c r="CL507" s="84"/>
      <c r="CM507" s="84"/>
      <c r="CN507" s="84"/>
      <c r="CO507" s="84"/>
      <c r="CP507" s="84"/>
      <c r="CQ507" s="84"/>
      <c r="CR507" s="84"/>
      <c r="CS507" s="84"/>
      <c r="CT507" s="84"/>
      <c r="CU507" s="84"/>
      <c r="CV507" s="84"/>
      <c r="CW507" s="84"/>
      <c r="CX507" s="84"/>
      <c r="CY507" s="84"/>
      <c r="CZ507" s="84"/>
      <c r="DA507" s="84"/>
      <c r="DB507" s="84"/>
      <c r="DC507" s="84"/>
      <c r="DD507" s="84"/>
      <c r="DE507" s="84"/>
      <c r="DF507" s="84"/>
      <c r="DG507" s="84"/>
      <c r="DH507" s="84"/>
      <c r="DI507" s="84"/>
      <c r="DJ507" s="84"/>
      <c r="DK507" s="84"/>
      <c r="DL507" s="84"/>
      <c r="DM507" s="84"/>
      <c r="DN507" s="84"/>
      <c r="DO507" s="84"/>
      <c r="DP507" s="84"/>
      <c r="DQ507" s="84"/>
      <c r="DR507" s="85"/>
      <c r="DS507" s="85"/>
      <c r="DT507" s="85"/>
      <c r="DU507" s="85"/>
      <c r="DV507" s="85"/>
      <c r="DW507" s="85"/>
      <c r="DX507" s="74"/>
    </row>
    <row r="508" spans="64:128" ht="22.5" customHeight="1" x14ac:dyDescent="0.4">
      <c r="CF508" s="71"/>
      <c r="CG508" s="86" t="s">
        <v>17</v>
      </c>
      <c r="CH508" s="48">
        <f t="shared" ref="CH508" si="817">DI504</f>
        <v>10</v>
      </c>
      <c r="CI508" s="87" t="s">
        <v>8</v>
      </c>
      <c r="CJ508" s="91">
        <v>1</v>
      </c>
      <c r="CK508" s="91">
        <v>2</v>
      </c>
      <c r="CL508" s="91">
        <v>3</v>
      </c>
      <c r="CM508" s="91">
        <v>4</v>
      </c>
      <c r="CN508" s="91">
        <v>5</v>
      </c>
      <c r="CO508" s="91">
        <v>6</v>
      </c>
      <c r="CP508" s="91">
        <v>7</v>
      </c>
      <c r="CQ508" s="91">
        <v>8</v>
      </c>
      <c r="CR508" s="91">
        <v>9</v>
      </c>
      <c r="CS508" s="91">
        <v>10</v>
      </c>
      <c r="CT508" s="91">
        <v>11</v>
      </c>
      <c r="CU508" s="91">
        <v>12</v>
      </c>
      <c r="CV508" s="91">
        <v>13</v>
      </c>
      <c r="CW508" s="91">
        <v>14</v>
      </c>
      <c r="CX508" s="91">
        <v>15</v>
      </c>
      <c r="CY508" s="91">
        <v>16</v>
      </c>
      <c r="CZ508" s="91">
        <v>17</v>
      </c>
      <c r="DA508" s="91">
        <v>18</v>
      </c>
      <c r="DB508" s="91">
        <v>19</v>
      </c>
      <c r="DC508" s="91">
        <v>20</v>
      </c>
      <c r="DD508" s="91">
        <v>21</v>
      </c>
      <c r="DE508" s="91">
        <v>22</v>
      </c>
      <c r="DF508" s="91">
        <v>23</v>
      </c>
      <c r="DG508" s="91">
        <v>24</v>
      </c>
      <c r="DH508" s="91">
        <v>25</v>
      </c>
      <c r="DI508" s="91">
        <v>26</v>
      </c>
      <c r="DJ508" s="91">
        <v>27</v>
      </c>
      <c r="DK508" s="91">
        <v>28</v>
      </c>
      <c r="DL508" s="91">
        <v>29</v>
      </c>
      <c r="DM508" s="91">
        <v>30</v>
      </c>
      <c r="DN508" s="91">
        <v>31</v>
      </c>
      <c r="DO508" s="91">
        <v>32</v>
      </c>
      <c r="DP508" s="91">
        <v>33</v>
      </c>
      <c r="DQ508" s="91">
        <v>34</v>
      </c>
      <c r="DR508" s="92">
        <v>35</v>
      </c>
      <c r="DS508" s="92">
        <v>36</v>
      </c>
      <c r="DT508" s="92">
        <v>37</v>
      </c>
      <c r="DU508" s="92">
        <v>38</v>
      </c>
      <c r="DV508" s="92">
        <v>39</v>
      </c>
      <c r="DW508" s="92">
        <v>40</v>
      </c>
      <c r="DX508" s="74"/>
    </row>
    <row r="509" spans="64:128" ht="22.5" customHeight="1" thickBot="1" x14ac:dyDescent="0.35">
      <c r="BL509"/>
      <c r="BM509"/>
      <c r="BN509"/>
      <c r="BO509"/>
      <c r="BP509"/>
      <c r="BQ509"/>
      <c r="BR509"/>
      <c r="BS509"/>
      <c r="BT509"/>
      <c r="BU509"/>
      <c r="CF509" s="88"/>
      <c r="CG509" s="89"/>
      <c r="CH509" s="89"/>
      <c r="CI509" s="89"/>
      <c r="CJ509" s="89"/>
      <c r="CK509" s="89"/>
      <c r="CL509" s="89"/>
      <c r="CM509" s="89"/>
      <c r="CN509" s="89"/>
      <c r="CO509" s="89"/>
      <c r="CP509" s="89"/>
      <c r="CQ509" s="89"/>
      <c r="CR509" s="89"/>
      <c r="CS509" s="89"/>
      <c r="CT509" s="89"/>
      <c r="CU509" s="89"/>
      <c r="CV509" s="89"/>
      <c r="CW509" s="89"/>
      <c r="CX509" s="89"/>
      <c r="CY509" s="89"/>
      <c r="CZ509" s="89"/>
      <c r="DA509" s="89"/>
      <c r="DB509" s="89"/>
      <c r="DC509" s="89"/>
      <c r="DD509" s="89"/>
      <c r="DE509" s="89"/>
      <c r="DF509" s="89"/>
      <c r="DG509" s="89"/>
      <c r="DH509" s="89"/>
      <c r="DI509" s="89"/>
      <c r="DJ509" s="89"/>
      <c r="DK509" s="89"/>
      <c r="DL509" s="89"/>
      <c r="DM509" s="89"/>
      <c r="DN509" s="89"/>
      <c r="DO509" s="89"/>
      <c r="DP509" s="89"/>
      <c r="DQ509" s="89"/>
      <c r="DR509" s="89"/>
      <c r="DS509" s="89"/>
      <c r="DT509" s="89"/>
      <c r="DU509" s="89"/>
      <c r="DV509" s="89"/>
      <c r="DW509" s="89"/>
      <c r="DX509" s="90"/>
    </row>
    <row r="510" spans="64:128" ht="22.5" customHeight="1" thickTop="1" x14ac:dyDescent="0.35">
      <c r="BL510"/>
      <c r="BM510"/>
      <c r="BN510"/>
      <c r="BO510"/>
      <c r="BP510"/>
      <c r="BQ510"/>
      <c r="BR510"/>
      <c r="BS510"/>
      <c r="BT510"/>
      <c r="BU510"/>
      <c r="CF510" s="163">
        <f t="shared" ref="CF510" si="818">BX511</f>
        <v>0.47500000000000031</v>
      </c>
      <c r="CG510" s="164"/>
      <c r="CH510" s="68"/>
      <c r="CI510" s="68"/>
      <c r="CJ510" s="68"/>
      <c r="CK510" s="68"/>
      <c r="CL510" s="68"/>
      <c r="CM510" s="68"/>
      <c r="CN510" s="68"/>
      <c r="CO510" s="68"/>
      <c r="CP510" s="68"/>
      <c r="CQ510" s="68"/>
      <c r="CR510" s="68"/>
      <c r="CS510" s="68"/>
      <c r="CT510" s="68"/>
      <c r="CU510" s="68"/>
      <c r="CV510" s="68"/>
      <c r="CW510" s="68"/>
      <c r="CX510" s="68"/>
      <c r="CY510" s="68"/>
      <c r="CZ510" s="68"/>
      <c r="DA510" s="68"/>
      <c r="DB510" s="68"/>
      <c r="DC510" s="68"/>
      <c r="DD510" s="68"/>
      <c r="DE510" s="68"/>
      <c r="DF510" s="68"/>
      <c r="DG510" s="68"/>
      <c r="DH510" s="68"/>
      <c r="DI510" s="68"/>
      <c r="DJ510" s="68"/>
      <c r="DK510" s="68"/>
      <c r="DL510" s="68"/>
      <c r="DM510" s="68"/>
      <c r="DN510" s="68"/>
      <c r="DO510" s="68"/>
      <c r="DP510" s="68"/>
      <c r="DQ510" s="68"/>
      <c r="DR510" s="68"/>
      <c r="DS510" s="68"/>
      <c r="DT510" s="69"/>
      <c r="DU510" s="69" t="s">
        <v>31</v>
      </c>
      <c r="DV510" s="68"/>
      <c r="DW510" s="69" t="str">
        <f t="shared" ref="DW510" si="819">CA512</f>
        <v>A</v>
      </c>
      <c r="DX510" s="70"/>
    </row>
    <row r="511" spans="64:128" ht="22.5" customHeight="1" x14ac:dyDescent="0.3">
      <c r="BL511"/>
      <c r="BM511"/>
      <c r="BN511"/>
      <c r="BO511"/>
      <c r="BP511"/>
      <c r="BQ511"/>
      <c r="BR511"/>
      <c r="BS511"/>
      <c r="BT511"/>
      <c r="BU511"/>
      <c r="BW511" t="str">
        <f t="shared" ref="BW511:CD512" si="820">Q26</f>
        <v>13. KOLO</v>
      </c>
      <c r="BX511">
        <f t="shared" si="820"/>
        <v>0.47500000000000031</v>
      </c>
      <c r="BY511">
        <f t="shared" si="820"/>
        <v>74</v>
      </c>
      <c r="BZ511" t="str">
        <f t="shared" si="820"/>
        <v>HŘIŠTĚ</v>
      </c>
      <c r="CA511" t="str">
        <f t="shared" si="820"/>
        <v>skupina</v>
      </c>
      <c r="CB511">
        <f t="shared" si="820"/>
        <v>4</v>
      </c>
      <c r="CC511" t="str">
        <f t="shared" si="820"/>
        <v>:</v>
      </c>
      <c r="CD511">
        <f t="shared" si="820"/>
        <v>8</v>
      </c>
      <c r="CF511" s="71"/>
      <c r="CG511" s="165" t="str">
        <f t="shared" ref="CG511" si="821">BW511</f>
        <v>13. KOLO</v>
      </c>
      <c r="CH511" s="165"/>
      <c r="CI511" s="165"/>
      <c r="CJ511" s="165"/>
      <c r="CK511" s="72"/>
      <c r="CL511" s="169"/>
      <c r="CM511" s="169"/>
      <c r="CN511" s="72"/>
      <c r="CO511" s="72"/>
      <c r="CP511" s="72"/>
      <c r="CQ511" s="72"/>
      <c r="CR511" s="72"/>
      <c r="CS511" s="72"/>
      <c r="CT511" s="72"/>
      <c r="CU511" s="72"/>
      <c r="CV511" s="72"/>
      <c r="CW511" s="170">
        <f t="shared" ref="CW511" si="822">BY511</f>
        <v>74</v>
      </c>
      <c r="CX511" s="170"/>
      <c r="CY511" s="170"/>
      <c r="CZ511" s="170"/>
      <c r="DA511" s="170"/>
      <c r="DB511" s="166" t="s">
        <v>9</v>
      </c>
      <c r="DC511" s="166"/>
      <c r="DD511" s="166"/>
      <c r="DE511" s="72"/>
      <c r="DF511" s="72"/>
      <c r="DG511" s="72"/>
      <c r="DH511" s="72"/>
      <c r="DI511" s="72"/>
      <c r="DJ511" s="72"/>
      <c r="DK511" s="72"/>
      <c r="DL511" s="72"/>
      <c r="DM511" s="72"/>
      <c r="DN511" s="72"/>
      <c r="DO511" s="72"/>
      <c r="DP511" s="72"/>
      <c r="DQ511" s="72"/>
      <c r="DR511" s="73"/>
      <c r="DS511" s="167" t="s">
        <v>10</v>
      </c>
      <c r="DT511" s="167"/>
      <c r="DU511" s="167"/>
      <c r="DV511" s="168">
        <f t="shared" ref="DV511" si="823">BZ512</f>
        <v>2</v>
      </c>
      <c r="DW511" s="168"/>
      <c r="DX511" s="74"/>
    </row>
    <row r="512" spans="64:128" ht="22.5" customHeight="1" x14ac:dyDescent="0.3">
      <c r="BL512"/>
      <c r="BM512"/>
      <c r="BN512"/>
      <c r="BO512"/>
      <c r="BP512"/>
      <c r="BQ512"/>
      <c r="BR512"/>
      <c r="BS512"/>
      <c r="BT512"/>
      <c r="BU512"/>
      <c r="BW512">
        <f t="shared" si="820"/>
        <v>0</v>
      </c>
      <c r="BX512">
        <f t="shared" si="820"/>
        <v>0</v>
      </c>
      <c r="BY512" t="str">
        <f t="shared" si="820"/>
        <v>zápas</v>
      </c>
      <c r="BZ512">
        <f t="shared" si="820"/>
        <v>2</v>
      </c>
      <c r="CA512" t="str">
        <f t="shared" si="820"/>
        <v>A</v>
      </c>
      <c r="CB512" t="str">
        <f t="shared" si="820"/>
        <v>Masarykova "A"</v>
      </c>
      <c r="CC512">
        <f t="shared" si="820"/>
        <v>0</v>
      </c>
      <c r="CD512" t="str">
        <f t="shared" si="820"/>
        <v>Mnichovická "B"</v>
      </c>
      <c r="CF512" s="71"/>
      <c r="CG512" s="165"/>
      <c r="CH512" s="165"/>
      <c r="CI512" s="165"/>
      <c r="CJ512" s="165"/>
      <c r="CK512" s="72"/>
      <c r="CL512" s="169"/>
      <c r="CM512" s="169"/>
      <c r="CN512" s="72"/>
      <c r="CO512" s="72"/>
      <c r="CP512" s="72"/>
      <c r="CQ512" s="72"/>
      <c r="CR512" s="72"/>
      <c r="CS512" s="72"/>
      <c r="CT512" s="72"/>
      <c r="CU512" s="72"/>
      <c r="CV512" s="72"/>
      <c r="CW512" s="170"/>
      <c r="CX512" s="170"/>
      <c r="CY512" s="170"/>
      <c r="CZ512" s="170"/>
      <c r="DA512" s="170"/>
      <c r="DB512" s="166"/>
      <c r="DC512" s="166"/>
      <c r="DD512" s="166"/>
      <c r="DE512" s="72"/>
      <c r="DF512" s="72"/>
      <c r="DG512" s="72"/>
      <c r="DH512" s="72"/>
      <c r="DI512" s="72"/>
      <c r="DJ512" s="72"/>
      <c r="DK512" s="72"/>
      <c r="DL512" s="72"/>
      <c r="DM512" s="72"/>
      <c r="DN512" s="72"/>
      <c r="DO512" s="72"/>
      <c r="DP512" s="72"/>
      <c r="DQ512" s="72"/>
      <c r="DR512" s="73"/>
      <c r="DS512" s="167"/>
      <c r="DT512" s="167"/>
      <c r="DU512" s="167"/>
      <c r="DV512" s="168"/>
      <c r="DW512" s="168"/>
      <c r="DX512" s="74"/>
    </row>
    <row r="513" spans="64:128" ht="22.5" customHeight="1" x14ac:dyDescent="0.3">
      <c r="BL513"/>
      <c r="BM513"/>
      <c r="BN513"/>
      <c r="BO513"/>
      <c r="BP513"/>
      <c r="BQ513"/>
      <c r="BR513"/>
      <c r="BS513"/>
      <c r="BT513"/>
      <c r="BU513"/>
      <c r="CF513" s="71"/>
      <c r="CG513" s="75"/>
      <c r="CH513" s="75"/>
      <c r="CI513" s="75"/>
      <c r="CJ513" s="75"/>
      <c r="CK513" s="147" t="s">
        <v>13</v>
      </c>
      <c r="CL513" s="147"/>
      <c r="CM513" s="76">
        <f t="shared" ref="CM513" si="824">CB511</f>
        <v>4</v>
      </c>
      <c r="CN513" s="77" t="s">
        <v>14</v>
      </c>
      <c r="CO513" s="148" t="str">
        <f t="shared" ref="CO513" si="825">CB512</f>
        <v>Masarykova "A"</v>
      </c>
      <c r="CP513" s="148"/>
      <c r="CQ513" s="148"/>
      <c r="CR513" s="148"/>
      <c r="CS513" s="148"/>
      <c r="CT513" s="148"/>
      <c r="CU513" s="148"/>
      <c r="CV513" s="148"/>
      <c r="CW513" s="148"/>
      <c r="CX513" s="148"/>
      <c r="CY513" s="148"/>
      <c r="CZ513" s="148"/>
      <c r="DA513" s="148"/>
      <c r="DB513" s="75"/>
      <c r="DC513" s="75"/>
      <c r="DD513" s="75"/>
      <c r="DE513" s="75"/>
      <c r="DF513" s="75"/>
      <c r="DG513" s="147" t="s">
        <v>13</v>
      </c>
      <c r="DH513" s="147"/>
      <c r="DI513" s="76">
        <f t="shared" ref="DI513" si="826">CD511</f>
        <v>8</v>
      </c>
      <c r="DJ513" s="77" t="s">
        <v>14</v>
      </c>
      <c r="DK513" s="148" t="str">
        <f t="shared" ref="DK513" si="827">CD512</f>
        <v>Mnichovická "B"</v>
      </c>
      <c r="DL513" s="148"/>
      <c r="DM513" s="148"/>
      <c r="DN513" s="148"/>
      <c r="DO513" s="148"/>
      <c r="DP513" s="148"/>
      <c r="DQ513" s="148"/>
      <c r="DR513" s="148"/>
      <c r="DS513" s="148"/>
      <c r="DT513" s="148"/>
      <c r="DU513" s="148"/>
      <c r="DV513" s="148"/>
      <c r="DW513" s="148"/>
      <c r="DX513" s="74"/>
    </row>
    <row r="514" spans="64:128" ht="22.5" customHeight="1" x14ac:dyDescent="0.3">
      <c r="BL514"/>
      <c r="BM514"/>
      <c r="BN514"/>
      <c r="BO514"/>
      <c r="BP514"/>
      <c r="BQ514"/>
      <c r="BR514"/>
      <c r="BS514"/>
      <c r="BT514"/>
      <c r="BU514"/>
      <c r="CF514" s="71"/>
      <c r="CG514" s="75"/>
      <c r="CH514" s="75"/>
      <c r="CI514" s="75"/>
      <c r="CJ514" s="75"/>
      <c r="CK514" s="75"/>
      <c r="CL514" s="75"/>
      <c r="CM514" s="75"/>
      <c r="CN514" s="75"/>
      <c r="CO514" s="75"/>
      <c r="CP514" s="75"/>
      <c r="CQ514" s="75"/>
      <c r="CR514" s="75"/>
      <c r="CS514" s="75"/>
      <c r="CT514" s="75"/>
      <c r="CU514" s="75"/>
      <c r="CV514" s="75"/>
      <c r="CW514" s="75"/>
      <c r="CX514" s="75"/>
      <c r="CY514" s="75"/>
      <c r="CZ514" s="75"/>
      <c r="DA514" s="75"/>
      <c r="DB514" s="75"/>
      <c r="DC514" s="75"/>
      <c r="DD514" s="75"/>
      <c r="DE514" s="75"/>
      <c r="DF514" s="75"/>
      <c r="DG514" s="75"/>
      <c r="DH514" s="75"/>
      <c r="DI514" s="75"/>
      <c r="DJ514" s="75"/>
      <c r="DK514" s="75"/>
      <c r="DL514" s="75"/>
      <c r="DM514" s="75"/>
      <c r="DN514" s="75"/>
      <c r="DO514" s="75"/>
      <c r="DP514" s="75"/>
      <c r="DQ514" s="75"/>
      <c r="DR514" s="78"/>
      <c r="DS514" s="78"/>
      <c r="DT514" s="78"/>
      <c r="DU514" s="78"/>
      <c r="DV514" s="78"/>
      <c r="DW514" s="78"/>
      <c r="DX514" s="74"/>
    </row>
    <row r="515" spans="64:128" ht="22.5" customHeight="1" x14ac:dyDescent="0.4">
      <c r="BL515"/>
      <c r="BM515"/>
      <c r="BN515"/>
      <c r="BO515"/>
      <c r="BP515"/>
      <c r="BQ515"/>
      <c r="BR515"/>
      <c r="BS515"/>
      <c r="BT515"/>
      <c r="BU515"/>
      <c r="CF515" s="71"/>
      <c r="CG515" s="79" t="s">
        <v>17</v>
      </c>
      <c r="CH515" s="49">
        <f t="shared" ref="CH515" si="828">CM513</f>
        <v>4</v>
      </c>
      <c r="CI515" s="80" t="s">
        <v>8</v>
      </c>
      <c r="CJ515" s="91">
        <v>1</v>
      </c>
      <c r="CK515" s="91">
        <v>2</v>
      </c>
      <c r="CL515" s="91">
        <v>3</v>
      </c>
      <c r="CM515" s="91">
        <v>4</v>
      </c>
      <c r="CN515" s="91">
        <v>5</v>
      </c>
      <c r="CO515" s="91">
        <v>6</v>
      </c>
      <c r="CP515" s="91">
        <v>7</v>
      </c>
      <c r="CQ515" s="91">
        <v>8</v>
      </c>
      <c r="CR515" s="91">
        <v>9</v>
      </c>
      <c r="CS515" s="91">
        <v>10</v>
      </c>
      <c r="CT515" s="91">
        <v>11</v>
      </c>
      <c r="CU515" s="91">
        <v>12</v>
      </c>
      <c r="CV515" s="91">
        <v>13</v>
      </c>
      <c r="CW515" s="91">
        <v>14</v>
      </c>
      <c r="CX515" s="91">
        <v>15</v>
      </c>
      <c r="CY515" s="91">
        <v>16</v>
      </c>
      <c r="CZ515" s="91">
        <v>17</v>
      </c>
      <c r="DA515" s="91">
        <v>18</v>
      </c>
      <c r="DB515" s="91">
        <v>19</v>
      </c>
      <c r="DC515" s="91">
        <v>20</v>
      </c>
      <c r="DD515" s="91">
        <v>21</v>
      </c>
      <c r="DE515" s="91">
        <v>22</v>
      </c>
      <c r="DF515" s="91">
        <v>23</v>
      </c>
      <c r="DG515" s="91">
        <v>24</v>
      </c>
      <c r="DH515" s="91">
        <v>25</v>
      </c>
      <c r="DI515" s="91">
        <v>26</v>
      </c>
      <c r="DJ515" s="91">
        <v>27</v>
      </c>
      <c r="DK515" s="91">
        <v>28</v>
      </c>
      <c r="DL515" s="91">
        <v>29</v>
      </c>
      <c r="DM515" s="91">
        <v>30</v>
      </c>
      <c r="DN515" s="91">
        <v>31</v>
      </c>
      <c r="DO515" s="91">
        <v>32</v>
      </c>
      <c r="DP515" s="91">
        <v>33</v>
      </c>
      <c r="DQ515" s="91">
        <v>34</v>
      </c>
      <c r="DR515" s="92">
        <v>35</v>
      </c>
      <c r="DS515" s="92">
        <v>36</v>
      </c>
      <c r="DT515" s="92">
        <v>37</v>
      </c>
      <c r="DU515" s="92">
        <v>38</v>
      </c>
      <c r="DV515" s="92">
        <v>39</v>
      </c>
      <c r="DW515" s="92">
        <v>40</v>
      </c>
      <c r="DX515" s="74"/>
    </row>
    <row r="516" spans="64:128" ht="22.5" customHeight="1" x14ac:dyDescent="0.3">
      <c r="BL516"/>
      <c r="BM516"/>
      <c r="BN516"/>
      <c r="BO516"/>
      <c r="BP516"/>
      <c r="BQ516"/>
      <c r="BR516"/>
      <c r="BS516"/>
      <c r="BT516"/>
      <c r="BU516"/>
      <c r="CF516" s="71"/>
      <c r="CG516" s="81"/>
      <c r="CH516" s="82"/>
      <c r="CI516" s="83"/>
      <c r="CJ516" s="84"/>
      <c r="CK516" s="84"/>
      <c r="CL516" s="84"/>
      <c r="CM516" s="84"/>
      <c r="CN516" s="84"/>
      <c r="CO516" s="84"/>
      <c r="CP516" s="84"/>
      <c r="CQ516" s="84"/>
      <c r="CR516" s="84"/>
      <c r="CS516" s="84"/>
      <c r="CT516" s="84"/>
      <c r="CU516" s="84"/>
      <c r="CV516" s="84"/>
      <c r="CW516" s="84"/>
      <c r="CX516" s="84"/>
      <c r="CY516" s="84"/>
      <c r="CZ516" s="84"/>
      <c r="DA516" s="84"/>
      <c r="DB516" s="84"/>
      <c r="DC516" s="84"/>
      <c r="DD516" s="84"/>
      <c r="DE516" s="84"/>
      <c r="DF516" s="84"/>
      <c r="DG516" s="84"/>
      <c r="DH516" s="84"/>
      <c r="DI516" s="84"/>
      <c r="DJ516" s="84"/>
      <c r="DK516" s="84"/>
      <c r="DL516" s="84"/>
      <c r="DM516" s="84"/>
      <c r="DN516" s="84"/>
      <c r="DO516" s="84"/>
      <c r="DP516" s="84"/>
      <c r="DQ516" s="84"/>
      <c r="DR516" s="85"/>
      <c r="DS516" s="85"/>
      <c r="DT516" s="85"/>
      <c r="DU516" s="85"/>
      <c r="DV516" s="85"/>
      <c r="DW516" s="85"/>
      <c r="DX516" s="74"/>
    </row>
    <row r="517" spans="64:128" ht="22.5" customHeight="1" x14ac:dyDescent="0.4">
      <c r="BL517"/>
      <c r="BM517"/>
      <c r="BN517"/>
      <c r="BO517"/>
      <c r="BP517"/>
      <c r="BQ517"/>
      <c r="BR517"/>
      <c r="BS517"/>
      <c r="BT517"/>
      <c r="BU517"/>
      <c r="CF517" s="71"/>
      <c r="CG517" s="86" t="s">
        <v>17</v>
      </c>
      <c r="CH517" s="48">
        <f t="shared" ref="CH517" si="829">DI513</f>
        <v>8</v>
      </c>
      <c r="CI517" s="87" t="s">
        <v>8</v>
      </c>
      <c r="CJ517" s="91">
        <v>1</v>
      </c>
      <c r="CK517" s="91">
        <v>2</v>
      </c>
      <c r="CL517" s="91">
        <v>3</v>
      </c>
      <c r="CM517" s="91">
        <v>4</v>
      </c>
      <c r="CN517" s="91">
        <v>5</v>
      </c>
      <c r="CO517" s="91">
        <v>6</v>
      </c>
      <c r="CP517" s="91">
        <v>7</v>
      </c>
      <c r="CQ517" s="91">
        <v>8</v>
      </c>
      <c r="CR517" s="91">
        <v>9</v>
      </c>
      <c r="CS517" s="91">
        <v>10</v>
      </c>
      <c r="CT517" s="91">
        <v>11</v>
      </c>
      <c r="CU517" s="91">
        <v>12</v>
      </c>
      <c r="CV517" s="91">
        <v>13</v>
      </c>
      <c r="CW517" s="91">
        <v>14</v>
      </c>
      <c r="CX517" s="91">
        <v>15</v>
      </c>
      <c r="CY517" s="91">
        <v>16</v>
      </c>
      <c r="CZ517" s="91">
        <v>17</v>
      </c>
      <c r="DA517" s="91">
        <v>18</v>
      </c>
      <c r="DB517" s="91">
        <v>19</v>
      </c>
      <c r="DC517" s="91">
        <v>20</v>
      </c>
      <c r="DD517" s="91">
        <v>21</v>
      </c>
      <c r="DE517" s="91">
        <v>22</v>
      </c>
      <c r="DF517" s="91">
        <v>23</v>
      </c>
      <c r="DG517" s="91">
        <v>24</v>
      </c>
      <c r="DH517" s="91">
        <v>25</v>
      </c>
      <c r="DI517" s="91">
        <v>26</v>
      </c>
      <c r="DJ517" s="91">
        <v>27</v>
      </c>
      <c r="DK517" s="91">
        <v>28</v>
      </c>
      <c r="DL517" s="91">
        <v>29</v>
      </c>
      <c r="DM517" s="91">
        <v>30</v>
      </c>
      <c r="DN517" s="91">
        <v>31</v>
      </c>
      <c r="DO517" s="91">
        <v>32</v>
      </c>
      <c r="DP517" s="91">
        <v>33</v>
      </c>
      <c r="DQ517" s="91">
        <v>34</v>
      </c>
      <c r="DR517" s="92">
        <v>35</v>
      </c>
      <c r="DS517" s="92">
        <v>36</v>
      </c>
      <c r="DT517" s="92">
        <v>37</v>
      </c>
      <c r="DU517" s="92">
        <v>38</v>
      </c>
      <c r="DV517" s="92">
        <v>39</v>
      </c>
      <c r="DW517" s="92">
        <v>40</v>
      </c>
      <c r="DX517" s="74"/>
    </row>
    <row r="518" spans="64:128" ht="22.5" customHeight="1" thickBot="1" x14ac:dyDescent="0.35">
      <c r="BL518"/>
      <c r="BM518"/>
      <c r="BN518"/>
      <c r="BO518"/>
      <c r="BP518"/>
      <c r="BQ518"/>
      <c r="BR518"/>
      <c r="BS518"/>
      <c r="BT518"/>
      <c r="BU518"/>
      <c r="CF518" s="88"/>
      <c r="CG518" s="89"/>
      <c r="CH518" s="89"/>
      <c r="CI518" s="89"/>
      <c r="CJ518" s="89"/>
      <c r="CK518" s="89"/>
      <c r="CL518" s="89"/>
      <c r="CM518" s="89"/>
      <c r="CN518" s="89"/>
      <c r="CO518" s="89"/>
      <c r="CP518" s="89"/>
      <c r="CQ518" s="89"/>
      <c r="CR518" s="89"/>
      <c r="CS518" s="89"/>
      <c r="CT518" s="89"/>
      <c r="CU518" s="89"/>
      <c r="CV518" s="89"/>
      <c r="CW518" s="89"/>
      <c r="CX518" s="89"/>
      <c r="CY518" s="89"/>
      <c r="CZ518" s="89"/>
      <c r="DA518" s="89"/>
      <c r="DB518" s="89"/>
      <c r="DC518" s="89"/>
      <c r="DD518" s="89"/>
      <c r="DE518" s="89"/>
      <c r="DF518" s="89"/>
      <c r="DG518" s="89"/>
      <c r="DH518" s="89"/>
      <c r="DI518" s="89"/>
      <c r="DJ518" s="89"/>
      <c r="DK518" s="89"/>
      <c r="DL518" s="89"/>
      <c r="DM518" s="89"/>
      <c r="DN518" s="89"/>
      <c r="DO518" s="89"/>
      <c r="DP518" s="89"/>
      <c r="DQ518" s="89"/>
      <c r="DR518" s="89"/>
      <c r="DS518" s="89"/>
      <c r="DT518" s="89"/>
      <c r="DU518" s="89"/>
      <c r="DV518" s="89"/>
      <c r="DW518" s="89"/>
      <c r="DX518" s="90"/>
    </row>
    <row r="519" spans="64:128" ht="22.5" customHeight="1" thickTop="1" x14ac:dyDescent="0.35">
      <c r="BL519"/>
      <c r="BM519"/>
      <c r="BN519"/>
      <c r="BO519"/>
      <c r="BP519"/>
      <c r="BQ519"/>
      <c r="BR519"/>
      <c r="BS519"/>
      <c r="BT519"/>
      <c r="BU519"/>
      <c r="CF519" s="163">
        <f t="shared" ref="CF519" si="830">BX520</f>
        <v>0.48333333333333367</v>
      </c>
      <c r="CG519" s="164"/>
      <c r="CH519" s="68"/>
      <c r="CI519" s="68"/>
      <c r="CJ519" s="68"/>
      <c r="CK519" s="68"/>
      <c r="CL519" s="68"/>
      <c r="CM519" s="68"/>
      <c r="CN519" s="68"/>
      <c r="CO519" s="68"/>
      <c r="CP519" s="68"/>
      <c r="CQ519" s="68"/>
      <c r="CR519" s="68"/>
      <c r="CS519" s="68"/>
      <c r="CT519" s="68"/>
      <c r="CU519" s="68"/>
      <c r="CV519" s="68"/>
      <c r="CW519" s="68"/>
      <c r="CX519" s="68"/>
      <c r="CY519" s="68"/>
      <c r="CZ519" s="68"/>
      <c r="DA519" s="68"/>
      <c r="DB519" s="68"/>
      <c r="DC519" s="68"/>
      <c r="DD519" s="68"/>
      <c r="DE519" s="68"/>
      <c r="DF519" s="68"/>
      <c r="DG519" s="68"/>
      <c r="DH519" s="68"/>
      <c r="DI519" s="68"/>
      <c r="DJ519" s="68"/>
      <c r="DK519" s="68"/>
      <c r="DL519" s="68"/>
      <c r="DM519" s="68"/>
      <c r="DN519" s="68"/>
      <c r="DO519" s="68"/>
      <c r="DP519" s="68"/>
      <c r="DQ519" s="68"/>
      <c r="DR519" s="68"/>
      <c r="DS519" s="68"/>
      <c r="DT519" s="69"/>
      <c r="DU519" s="69" t="s">
        <v>31</v>
      </c>
      <c r="DV519" s="68"/>
      <c r="DW519" s="69" t="str">
        <f t="shared" ref="DW519" si="831">CA521</f>
        <v>B</v>
      </c>
      <c r="DX519" s="70"/>
    </row>
    <row r="520" spans="64:128" ht="22.5" customHeight="1" x14ac:dyDescent="0.3">
      <c r="BL520"/>
      <c r="BM520"/>
      <c r="BN520"/>
      <c r="BO520"/>
      <c r="BP520"/>
      <c r="BQ520"/>
      <c r="BR520"/>
      <c r="BS520"/>
      <c r="BT520"/>
      <c r="BU520"/>
      <c r="BW520" t="str">
        <f t="shared" ref="BW520:CD521" si="832">Q28</f>
        <v>14. KOLO</v>
      </c>
      <c r="BX520">
        <f t="shared" si="832"/>
        <v>0.48333333333333367</v>
      </c>
      <c r="BY520">
        <f t="shared" si="832"/>
        <v>80</v>
      </c>
      <c r="BZ520" t="str">
        <f t="shared" si="832"/>
        <v>HŘIŠTĚ</v>
      </c>
      <c r="CA520" t="str">
        <f t="shared" si="832"/>
        <v>skupina</v>
      </c>
      <c r="CB520">
        <f t="shared" si="832"/>
        <v>7</v>
      </c>
      <c r="CC520" t="str">
        <f t="shared" si="832"/>
        <v>:</v>
      </c>
      <c r="CD520">
        <f t="shared" si="832"/>
        <v>17</v>
      </c>
      <c r="CF520" s="71"/>
      <c r="CG520" s="165" t="str">
        <f t="shared" ref="CG520" si="833">BW520</f>
        <v>14. KOLO</v>
      </c>
      <c r="CH520" s="165"/>
      <c r="CI520" s="165"/>
      <c r="CJ520" s="165"/>
      <c r="CK520" s="72"/>
      <c r="CL520" s="169"/>
      <c r="CM520" s="169"/>
      <c r="CN520" s="72"/>
      <c r="CO520" s="72"/>
      <c r="CP520" s="72"/>
      <c r="CQ520" s="72"/>
      <c r="CR520" s="72"/>
      <c r="CS520" s="72"/>
      <c r="CT520" s="72"/>
      <c r="CU520" s="72"/>
      <c r="CV520" s="72"/>
      <c r="CW520" s="170">
        <f t="shared" ref="CW520" si="834">BY520</f>
        <v>80</v>
      </c>
      <c r="CX520" s="170"/>
      <c r="CY520" s="170"/>
      <c r="CZ520" s="170"/>
      <c r="DA520" s="170"/>
      <c r="DB520" s="166" t="s">
        <v>9</v>
      </c>
      <c r="DC520" s="166"/>
      <c r="DD520" s="166"/>
      <c r="DE520" s="72"/>
      <c r="DF520" s="72"/>
      <c r="DG520" s="72"/>
      <c r="DH520" s="72"/>
      <c r="DI520" s="72"/>
      <c r="DJ520" s="72"/>
      <c r="DK520" s="72"/>
      <c r="DL520" s="72"/>
      <c r="DM520" s="72"/>
      <c r="DN520" s="72"/>
      <c r="DO520" s="72"/>
      <c r="DP520" s="72"/>
      <c r="DQ520" s="72"/>
      <c r="DR520" s="73"/>
      <c r="DS520" s="167" t="s">
        <v>10</v>
      </c>
      <c r="DT520" s="167"/>
      <c r="DU520" s="167"/>
      <c r="DV520" s="168">
        <f t="shared" ref="DV520" si="835">BZ521</f>
        <v>2</v>
      </c>
      <c r="DW520" s="168"/>
      <c r="DX520" s="74"/>
    </row>
    <row r="521" spans="64:128" ht="22.5" customHeight="1" x14ac:dyDescent="0.3">
      <c r="BL521"/>
      <c r="BM521"/>
      <c r="BN521"/>
      <c r="BO521"/>
      <c r="BP521"/>
      <c r="BQ521"/>
      <c r="BR521"/>
      <c r="BS521"/>
      <c r="BT521"/>
      <c r="BU521"/>
      <c r="BW521">
        <f t="shared" si="832"/>
        <v>0</v>
      </c>
      <c r="BX521">
        <f t="shared" si="832"/>
        <v>0</v>
      </c>
      <c r="BY521" t="str">
        <f t="shared" si="832"/>
        <v>zápas</v>
      </c>
      <c r="BZ521">
        <f t="shared" si="832"/>
        <v>2</v>
      </c>
      <c r="CA521" t="str">
        <f t="shared" si="832"/>
        <v>B</v>
      </c>
      <c r="CB521" t="str">
        <f t="shared" si="832"/>
        <v>Mnichovická "A"</v>
      </c>
      <c r="CC521">
        <f t="shared" si="832"/>
        <v>0</v>
      </c>
      <c r="CD521" t="str">
        <f t="shared" si="832"/>
        <v>Prokopa Velikého "B"</v>
      </c>
      <c r="CF521" s="71"/>
      <c r="CG521" s="165"/>
      <c r="CH521" s="165"/>
      <c r="CI521" s="165"/>
      <c r="CJ521" s="165"/>
      <c r="CK521" s="72"/>
      <c r="CL521" s="169"/>
      <c r="CM521" s="169"/>
      <c r="CN521" s="72"/>
      <c r="CO521" s="72"/>
      <c r="CP521" s="72"/>
      <c r="CQ521" s="72"/>
      <c r="CR521" s="72"/>
      <c r="CS521" s="72"/>
      <c r="CT521" s="72"/>
      <c r="CU521" s="72"/>
      <c r="CV521" s="72"/>
      <c r="CW521" s="170"/>
      <c r="CX521" s="170"/>
      <c r="CY521" s="170"/>
      <c r="CZ521" s="170"/>
      <c r="DA521" s="170"/>
      <c r="DB521" s="166"/>
      <c r="DC521" s="166"/>
      <c r="DD521" s="166"/>
      <c r="DE521" s="72"/>
      <c r="DF521" s="72"/>
      <c r="DG521" s="72"/>
      <c r="DH521" s="72"/>
      <c r="DI521" s="72"/>
      <c r="DJ521" s="72"/>
      <c r="DK521" s="72"/>
      <c r="DL521" s="72"/>
      <c r="DM521" s="72"/>
      <c r="DN521" s="72"/>
      <c r="DO521" s="72"/>
      <c r="DP521" s="72"/>
      <c r="DQ521" s="72"/>
      <c r="DR521" s="73"/>
      <c r="DS521" s="167"/>
      <c r="DT521" s="167"/>
      <c r="DU521" s="167"/>
      <c r="DV521" s="168"/>
      <c r="DW521" s="168"/>
      <c r="DX521" s="74"/>
    </row>
    <row r="522" spans="64:128" ht="22.5" customHeight="1" x14ac:dyDescent="0.3">
      <c r="BL522"/>
      <c r="BM522"/>
      <c r="BN522"/>
      <c r="BO522"/>
      <c r="BP522"/>
      <c r="BQ522"/>
      <c r="BR522"/>
      <c r="BS522"/>
      <c r="BT522"/>
      <c r="BU522"/>
      <c r="CF522" s="71"/>
      <c r="CG522" s="75"/>
      <c r="CH522" s="75"/>
      <c r="CI522" s="75"/>
      <c r="CJ522" s="75"/>
      <c r="CK522" s="147" t="s">
        <v>13</v>
      </c>
      <c r="CL522" s="147"/>
      <c r="CM522" s="76">
        <f t="shared" ref="CM522" si="836">CB520</f>
        <v>7</v>
      </c>
      <c r="CN522" s="77" t="s">
        <v>14</v>
      </c>
      <c r="CO522" s="148" t="str">
        <f t="shared" ref="CO522" si="837">CB521</f>
        <v>Mnichovická "A"</v>
      </c>
      <c r="CP522" s="148"/>
      <c r="CQ522" s="148"/>
      <c r="CR522" s="148"/>
      <c r="CS522" s="148"/>
      <c r="CT522" s="148"/>
      <c r="CU522" s="148"/>
      <c r="CV522" s="148"/>
      <c r="CW522" s="148"/>
      <c r="CX522" s="148"/>
      <c r="CY522" s="148"/>
      <c r="CZ522" s="148"/>
      <c r="DA522" s="148"/>
      <c r="DB522" s="75"/>
      <c r="DC522" s="75"/>
      <c r="DD522" s="75"/>
      <c r="DE522" s="75"/>
      <c r="DF522" s="75"/>
      <c r="DG522" s="147" t="s">
        <v>13</v>
      </c>
      <c r="DH522" s="147"/>
      <c r="DI522" s="76">
        <f t="shared" ref="DI522" si="838">CD520</f>
        <v>17</v>
      </c>
      <c r="DJ522" s="77" t="s">
        <v>14</v>
      </c>
      <c r="DK522" s="148" t="str">
        <f t="shared" ref="DK522" si="839">CD521</f>
        <v>Prokopa Velikého "B"</v>
      </c>
      <c r="DL522" s="148"/>
      <c r="DM522" s="148"/>
      <c r="DN522" s="148"/>
      <c r="DO522" s="148"/>
      <c r="DP522" s="148"/>
      <c r="DQ522" s="148"/>
      <c r="DR522" s="148"/>
      <c r="DS522" s="148"/>
      <c r="DT522" s="148"/>
      <c r="DU522" s="148"/>
      <c r="DV522" s="148"/>
      <c r="DW522" s="148"/>
      <c r="DX522" s="74"/>
    </row>
    <row r="523" spans="64:128" ht="22.5" customHeight="1" x14ac:dyDescent="0.3">
      <c r="BL523"/>
      <c r="BM523"/>
      <c r="BN523"/>
      <c r="BO523"/>
      <c r="BP523"/>
      <c r="BQ523"/>
      <c r="BR523"/>
      <c r="BS523"/>
      <c r="BT523"/>
      <c r="BU523"/>
      <c r="CF523" s="71"/>
      <c r="CG523" s="75"/>
      <c r="CH523" s="75"/>
      <c r="CI523" s="75"/>
      <c r="CJ523" s="75"/>
      <c r="CK523" s="75"/>
      <c r="CL523" s="75"/>
      <c r="CM523" s="75"/>
      <c r="CN523" s="75"/>
      <c r="CO523" s="75"/>
      <c r="CP523" s="75"/>
      <c r="CQ523" s="75"/>
      <c r="CR523" s="75"/>
      <c r="CS523" s="75"/>
      <c r="CT523" s="75"/>
      <c r="CU523" s="75"/>
      <c r="CV523" s="75"/>
      <c r="CW523" s="75"/>
      <c r="CX523" s="75"/>
      <c r="CY523" s="75"/>
      <c r="CZ523" s="75"/>
      <c r="DA523" s="75"/>
      <c r="DB523" s="75"/>
      <c r="DC523" s="75"/>
      <c r="DD523" s="75"/>
      <c r="DE523" s="75"/>
      <c r="DF523" s="75"/>
      <c r="DG523" s="75"/>
      <c r="DH523" s="75"/>
      <c r="DI523" s="75"/>
      <c r="DJ523" s="75"/>
      <c r="DK523" s="75"/>
      <c r="DL523" s="75"/>
      <c r="DM523" s="75"/>
      <c r="DN523" s="75"/>
      <c r="DO523" s="75"/>
      <c r="DP523" s="75"/>
      <c r="DQ523" s="75"/>
      <c r="DR523" s="78"/>
      <c r="DS523" s="78"/>
      <c r="DT523" s="78"/>
      <c r="DU523" s="78"/>
      <c r="DV523" s="78"/>
      <c r="DW523" s="78"/>
      <c r="DX523" s="74"/>
    </row>
    <row r="524" spans="64:128" ht="22.5" customHeight="1" x14ac:dyDescent="0.4">
      <c r="BL524"/>
      <c r="BM524"/>
      <c r="BN524"/>
      <c r="BO524"/>
      <c r="BP524"/>
      <c r="BQ524"/>
      <c r="BR524"/>
      <c r="BS524"/>
      <c r="BT524"/>
      <c r="BU524"/>
      <c r="CF524" s="71"/>
      <c r="CG524" s="79" t="s">
        <v>17</v>
      </c>
      <c r="CH524" s="49">
        <f t="shared" ref="CH524" si="840">CM522</f>
        <v>7</v>
      </c>
      <c r="CI524" s="80" t="s">
        <v>8</v>
      </c>
      <c r="CJ524" s="91">
        <v>1</v>
      </c>
      <c r="CK524" s="91">
        <v>2</v>
      </c>
      <c r="CL524" s="91">
        <v>3</v>
      </c>
      <c r="CM524" s="91">
        <v>4</v>
      </c>
      <c r="CN524" s="91">
        <v>5</v>
      </c>
      <c r="CO524" s="91">
        <v>6</v>
      </c>
      <c r="CP524" s="91">
        <v>7</v>
      </c>
      <c r="CQ524" s="91">
        <v>8</v>
      </c>
      <c r="CR524" s="91">
        <v>9</v>
      </c>
      <c r="CS524" s="91">
        <v>10</v>
      </c>
      <c r="CT524" s="91">
        <v>11</v>
      </c>
      <c r="CU524" s="91">
        <v>12</v>
      </c>
      <c r="CV524" s="91">
        <v>13</v>
      </c>
      <c r="CW524" s="91">
        <v>14</v>
      </c>
      <c r="CX524" s="91">
        <v>15</v>
      </c>
      <c r="CY524" s="91">
        <v>16</v>
      </c>
      <c r="CZ524" s="91">
        <v>17</v>
      </c>
      <c r="DA524" s="91">
        <v>18</v>
      </c>
      <c r="DB524" s="91">
        <v>19</v>
      </c>
      <c r="DC524" s="91">
        <v>20</v>
      </c>
      <c r="DD524" s="91">
        <v>21</v>
      </c>
      <c r="DE524" s="91">
        <v>22</v>
      </c>
      <c r="DF524" s="91">
        <v>23</v>
      </c>
      <c r="DG524" s="91">
        <v>24</v>
      </c>
      <c r="DH524" s="91">
        <v>25</v>
      </c>
      <c r="DI524" s="91">
        <v>26</v>
      </c>
      <c r="DJ524" s="91">
        <v>27</v>
      </c>
      <c r="DK524" s="91">
        <v>28</v>
      </c>
      <c r="DL524" s="91">
        <v>29</v>
      </c>
      <c r="DM524" s="91">
        <v>30</v>
      </c>
      <c r="DN524" s="91">
        <v>31</v>
      </c>
      <c r="DO524" s="91">
        <v>32</v>
      </c>
      <c r="DP524" s="91">
        <v>33</v>
      </c>
      <c r="DQ524" s="91">
        <v>34</v>
      </c>
      <c r="DR524" s="92">
        <v>35</v>
      </c>
      <c r="DS524" s="92">
        <v>36</v>
      </c>
      <c r="DT524" s="92">
        <v>37</v>
      </c>
      <c r="DU524" s="92">
        <v>38</v>
      </c>
      <c r="DV524" s="92">
        <v>39</v>
      </c>
      <c r="DW524" s="92">
        <v>40</v>
      </c>
      <c r="DX524" s="74"/>
    </row>
    <row r="525" spans="64:128" ht="22.5" customHeight="1" x14ac:dyDescent="0.3">
      <c r="BL525"/>
      <c r="BM525"/>
      <c r="BN525"/>
      <c r="BO525"/>
      <c r="BP525"/>
      <c r="BQ525"/>
      <c r="BR525"/>
      <c r="BS525"/>
      <c r="BT525"/>
      <c r="BU525"/>
      <c r="CF525" s="71"/>
      <c r="CG525" s="81"/>
      <c r="CH525" s="82"/>
      <c r="CI525" s="83"/>
      <c r="CJ525" s="84"/>
      <c r="CK525" s="84"/>
      <c r="CL525" s="84"/>
      <c r="CM525" s="84"/>
      <c r="CN525" s="84"/>
      <c r="CO525" s="84"/>
      <c r="CP525" s="84"/>
      <c r="CQ525" s="84"/>
      <c r="CR525" s="84"/>
      <c r="CS525" s="84"/>
      <c r="CT525" s="84"/>
      <c r="CU525" s="84"/>
      <c r="CV525" s="84"/>
      <c r="CW525" s="84"/>
      <c r="CX525" s="84"/>
      <c r="CY525" s="84"/>
      <c r="CZ525" s="84"/>
      <c r="DA525" s="84"/>
      <c r="DB525" s="84"/>
      <c r="DC525" s="84"/>
      <c r="DD525" s="84"/>
      <c r="DE525" s="84"/>
      <c r="DF525" s="84"/>
      <c r="DG525" s="84"/>
      <c r="DH525" s="84"/>
      <c r="DI525" s="84"/>
      <c r="DJ525" s="84"/>
      <c r="DK525" s="84"/>
      <c r="DL525" s="84"/>
      <c r="DM525" s="84"/>
      <c r="DN525" s="84"/>
      <c r="DO525" s="84"/>
      <c r="DP525" s="84"/>
      <c r="DQ525" s="84"/>
      <c r="DR525" s="85"/>
      <c r="DS525" s="85"/>
      <c r="DT525" s="85"/>
      <c r="DU525" s="85"/>
      <c r="DV525" s="85"/>
      <c r="DW525" s="85"/>
      <c r="DX525" s="74"/>
    </row>
    <row r="526" spans="64:128" ht="22.5" customHeight="1" x14ac:dyDescent="0.4">
      <c r="BL526"/>
      <c r="BM526"/>
      <c r="BN526"/>
      <c r="BO526"/>
      <c r="BP526"/>
      <c r="BQ526"/>
      <c r="BR526"/>
      <c r="BS526"/>
      <c r="BT526"/>
      <c r="BU526"/>
      <c r="CF526" s="71"/>
      <c r="CG526" s="86" t="s">
        <v>17</v>
      </c>
      <c r="CH526" s="48">
        <f t="shared" ref="CH526" si="841">DI522</f>
        <v>17</v>
      </c>
      <c r="CI526" s="87" t="s">
        <v>8</v>
      </c>
      <c r="CJ526" s="91">
        <v>1</v>
      </c>
      <c r="CK526" s="91">
        <v>2</v>
      </c>
      <c r="CL526" s="91">
        <v>3</v>
      </c>
      <c r="CM526" s="91">
        <v>4</v>
      </c>
      <c r="CN526" s="91">
        <v>5</v>
      </c>
      <c r="CO526" s="91">
        <v>6</v>
      </c>
      <c r="CP526" s="91">
        <v>7</v>
      </c>
      <c r="CQ526" s="91">
        <v>8</v>
      </c>
      <c r="CR526" s="91">
        <v>9</v>
      </c>
      <c r="CS526" s="91">
        <v>10</v>
      </c>
      <c r="CT526" s="91">
        <v>11</v>
      </c>
      <c r="CU526" s="91">
        <v>12</v>
      </c>
      <c r="CV526" s="91">
        <v>13</v>
      </c>
      <c r="CW526" s="91">
        <v>14</v>
      </c>
      <c r="CX526" s="91">
        <v>15</v>
      </c>
      <c r="CY526" s="91">
        <v>16</v>
      </c>
      <c r="CZ526" s="91">
        <v>17</v>
      </c>
      <c r="DA526" s="91">
        <v>18</v>
      </c>
      <c r="DB526" s="91">
        <v>19</v>
      </c>
      <c r="DC526" s="91">
        <v>20</v>
      </c>
      <c r="DD526" s="91">
        <v>21</v>
      </c>
      <c r="DE526" s="91">
        <v>22</v>
      </c>
      <c r="DF526" s="91">
        <v>23</v>
      </c>
      <c r="DG526" s="91">
        <v>24</v>
      </c>
      <c r="DH526" s="91">
        <v>25</v>
      </c>
      <c r="DI526" s="91">
        <v>26</v>
      </c>
      <c r="DJ526" s="91">
        <v>27</v>
      </c>
      <c r="DK526" s="91">
        <v>28</v>
      </c>
      <c r="DL526" s="91">
        <v>29</v>
      </c>
      <c r="DM526" s="91">
        <v>30</v>
      </c>
      <c r="DN526" s="91">
        <v>31</v>
      </c>
      <c r="DO526" s="91">
        <v>32</v>
      </c>
      <c r="DP526" s="91">
        <v>33</v>
      </c>
      <c r="DQ526" s="91">
        <v>34</v>
      </c>
      <c r="DR526" s="92">
        <v>35</v>
      </c>
      <c r="DS526" s="92">
        <v>36</v>
      </c>
      <c r="DT526" s="92">
        <v>37</v>
      </c>
      <c r="DU526" s="92">
        <v>38</v>
      </c>
      <c r="DV526" s="92">
        <v>39</v>
      </c>
      <c r="DW526" s="92">
        <v>40</v>
      </c>
      <c r="DX526" s="74"/>
    </row>
    <row r="527" spans="64:128" ht="22.5" customHeight="1" thickBot="1" x14ac:dyDescent="0.35">
      <c r="BL527"/>
      <c r="BM527"/>
      <c r="BN527"/>
      <c r="BO527"/>
      <c r="BP527"/>
      <c r="BQ527"/>
      <c r="BR527"/>
      <c r="BS527"/>
      <c r="BT527"/>
      <c r="BU527"/>
      <c r="CF527" s="88"/>
      <c r="CG527" s="89"/>
      <c r="CH527" s="89"/>
      <c r="CI527" s="89"/>
      <c r="CJ527" s="89"/>
      <c r="CK527" s="89"/>
      <c r="CL527" s="89"/>
      <c r="CM527" s="89"/>
      <c r="CN527" s="89"/>
      <c r="CO527" s="89"/>
      <c r="CP527" s="89"/>
      <c r="CQ527" s="89"/>
      <c r="CR527" s="89"/>
      <c r="CS527" s="89"/>
      <c r="CT527" s="89"/>
      <c r="CU527" s="89"/>
      <c r="CV527" s="89"/>
      <c r="CW527" s="89"/>
      <c r="CX527" s="89"/>
      <c r="CY527" s="89"/>
      <c r="CZ527" s="89"/>
      <c r="DA527" s="89"/>
      <c r="DB527" s="89"/>
      <c r="DC527" s="89"/>
      <c r="DD527" s="89"/>
      <c r="DE527" s="89"/>
      <c r="DF527" s="89"/>
      <c r="DG527" s="89"/>
      <c r="DH527" s="89"/>
      <c r="DI527" s="89"/>
      <c r="DJ527" s="89"/>
      <c r="DK527" s="89"/>
      <c r="DL527" s="89"/>
      <c r="DM527" s="89"/>
      <c r="DN527" s="89"/>
      <c r="DO527" s="89"/>
      <c r="DP527" s="89"/>
      <c r="DQ527" s="89"/>
      <c r="DR527" s="89"/>
      <c r="DS527" s="89"/>
      <c r="DT527" s="89"/>
      <c r="DU527" s="89"/>
      <c r="DV527" s="89"/>
      <c r="DW527" s="89"/>
      <c r="DX527" s="90"/>
    </row>
    <row r="528" spans="64:128" ht="22.5" customHeight="1" thickTop="1" x14ac:dyDescent="0.35">
      <c r="BL528"/>
      <c r="BM528"/>
      <c r="BN528"/>
      <c r="BO528"/>
      <c r="BP528"/>
      <c r="BQ528"/>
      <c r="BR528"/>
      <c r="BS528"/>
      <c r="BT528"/>
      <c r="BU528"/>
      <c r="CF528" s="163">
        <f t="shared" ref="CF528" si="842">BX529</f>
        <v>0.49305555555555558</v>
      </c>
      <c r="CG528" s="164"/>
      <c r="CH528" s="68"/>
      <c r="CI528" s="68"/>
      <c r="CJ528" s="68"/>
      <c r="CK528" s="68"/>
      <c r="CL528" s="68"/>
      <c r="CM528" s="68"/>
      <c r="CN528" s="68"/>
      <c r="CO528" s="68"/>
      <c r="CP528" s="68"/>
      <c r="CQ528" s="68"/>
      <c r="CR528" s="68"/>
      <c r="CS528" s="68"/>
      <c r="CT528" s="68"/>
      <c r="CU528" s="68"/>
      <c r="CV528" s="68"/>
      <c r="CW528" s="68"/>
      <c r="CX528" s="68"/>
      <c r="CY528" s="68"/>
      <c r="CZ528" s="68"/>
      <c r="DA528" s="68"/>
      <c r="DB528" s="68"/>
      <c r="DC528" s="68"/>
      <c r="DD528" s="68"/>
      <c r="DE528" s="68"/>
      <c r="DF528" s="68"/>
      <c r="DG528" s="68"/>
      <c r="DH528" s="68"/>
      <c r="DI528" s="68"/>
      <c r="DJ528" s="68"/>
      <c r="DK528" s="68"/>
      <c r="DL528" s="68"/>
      <c r="DM528" s="68"/>
      <c r="DN528" s="68"/>
      <c r="DO528" s="68"/>
      <c r="DP528" s="68"/>
      <c r="DQ528" s="68"/>
      <c r="DR528" s="68"/>
      <c r="DS528" s="68"/>
      <c r="DT528" s="69"/>
      <c r="DU528" s="69" t="s">
        <v>31</v>
      </c>
      <c r="DV528" s="68"/>
      <c r="DW528" s="69" t="str">
        <f t="shared" ref="DW528" si="843">CA530</f>
        <v>A</v>
      </c>
      <c r="DX528" s="70"/>
    </row>
    <row r="529" spans="30:128" ht="22.5" customHeight="1" x14ac:dyDescent="0.3">
      <c r="AD529"/>
      <c r="BL529"/>
      <c r="BM529"/>
      <c r="BN529"/>
      <c r="BO529"/>
      <c r="BP529"/>
      <c r="BQ529"/>
      <c r="BR529"/>
      <c r="BS529"/>
      <c r="BT529"/>
      <c r="BU529"/>
      <c r="BW529" t="str">
        <f t="shared" ref="BW529:CD530" si="844">Q30</f>
        <v>15. KOLO</v>
      </c>
      <c r="BX529">
        <f t="shared" si="844"/>
        <v>0.49305555555555558</v>
      </c>
      <c r="BY529">
        <f t="shared" si="844"/>
        <v>86</v>
      </c>
      <c r="BZ529" t="str">
        <f t="shared" si="844"/>
        <v>HŘIŠTĚ</v>
      </c>
      <c r="CA529" t="str">
        <f t="shared" si="844"/>
        <v>skupina</v>
      </c>
      <c r="CB529">
        <f t="shared" si="844"/>
        <v>5</v>
      </c>
      <c r="CC529" t="str">
        <f t="shared" si="844"/>
        <v>:</v>
      </c>
      <c r="CD529">
        <f t="shared" si="844"/>
        <v>16</v>
      </c>
      <c r="CF529" s="71"/>
      <c r="CG529" s="165" t="str">
        <f t="shared" ref="CG529" si="845">BW529</f>
        <v>15. KOLO</v>
      </c>
      <c r="CH529" s="165"/>
      <c r="CI529" s="165"/>
      <c r="CJ529" s="165"/>
      <c r="CK529" s="72"/>
      <c r="CL529" s="169"/>
      <c r="CM529" s="169"/>
      <c r="CN529" s="72"/>
      <c r="CO529" s="72"/>
      <c r="CP529" s="72"/>
      <c r="CQ529" s="72"/>
      <c r="CR529" s="72"/>
      <c r="CS529" s="72"/>
      <c r="CT529" s="72"/>
      <c r="CU529" s="72"/>
      <c r="CV529" s="72"/>
      <c r="CW529" s="170">
        <f t="shared" ref="CW529" si="846">BY529</f>
        <v>86</v>
      </c>
      <c r="CX529" s="170"/>
      <c r="CY529" s="170"/>
      <c r="CZ529" s="170"/>
      <c r="DA529" s="170"/>
      <c r="DB529" s="166" t="s">
        <v>9</v>
      </c>
      <c r="DC529" s="166"/>
      <c r="DD529" s="166"/>
      <c r="DE529" s="72"/>
      <c r="DF529" s="72"/>
      <c r="DG529" s="72"/>
      <c r="DH529" s="72"/>
      <c r="DI529" s="72"/>
      <c r="DJ529" s="72"/>
      <c r="DK529" s="72"/>
      <c r="DL529" s="72"/>
      <c r="DM529" s="72"/>
      <c r="DN529" s="72"/>
      <c r="DO529" s="72"/>
      <c r="DP529" s="72"/>
      <c r="DQ529" s="72"/>
      <c r="DR529" s="73"/>
      <c r="DS529" s="167" t="s">
        <v>10</v>
      </c>
      <c r="DT529" s="167"/>
      <c r="DU529" s="167"/>
      <c r="DV529" s="168">
        <f t="shared" ref="DV529" si="847">BZ530</f>
        <v>2</v>
      </c>
      <c r="DW529" s="168"/>
      <c r="DX529" s="74"/>
    </row>
    <row r="530" spans="30:128" ht="22.5" customHeight="1" x14ac:dyDescent="0.3">
      <c r="AD530"/>
      <c r="BL530"/>
      <c r="BM530"/>
      <c r="BN530"/>
      <c r="BO530"/>
      <c r="BP530"/>
      <c r="BQ530"/>
      <c r="BR530"/>
      <c r="BS530"/>
      <c r="BT530"/>
      <c r="BU530"/>
      <c r="BW530">
        <f t="shared" si="844"/>
        <v>0</v>
      </c>
      <c r="BX530">
        <f t="shared" si="844"/>
        <v>0</v>
      </c>
      <c r="BY530" t="str">
        <f t="shared" si="844"/>
        <v>zápas</v>
      </c>
      <c r="BZ530">
        <f t="shared" si="844"/>
        <v>2</v>
      </c>
      <c r="CA530" t="str">
        <f t="shared" si="844"/>
        <v>A</v>
      </c>
      <c r="CB530" t="str">
        <f t="shared" si="844"/>
        <v>Lipanská "A"</v>
      </c>
      <c r="CC530">
        <f t="shared" si="844"/>
        <v>0</v>
      </c>
      <c r="CD530" t="str">
        <f t="shared" si="844"/>
        <v>V.Osek "B"</v>
      </c>
      <c r="CF530" s="71"/>
      <c r="CG530" s="165"/>
      <c r="CH530" s="165"/>
      <c r="CI530" s="165"/>
      <c r="CJ530" s="165"/>
      <c r="CK530" s="72"/>
      <c r="CL530" s="169"/>
      <c r="CM530" s="169"/>
      <c r="CN530" s="72"/>
      <c r="CO530" s="72"/>
      <c r="CP530" s="72"/>
      <c r="CQ530" s="72"/>
      <c r="CR530" s="72"/>
      <c r="CS530" s="72"/>
      <c r="CT530" s="72"/>
      <c r="CU530" s="72"/>
      <c r="CV530" s="72"/>
      <c r="CW530" s="170"/>
      <c r="CX530" s="170"/>
      <c r="CY530" s="170"/>
      <c r="CZ530" s="170"/>
      <c r="DA530" s="170"/>
      <c r="DB530" s="166"/>
      <c r="DC530" s="166"/>
      <c r="DD530" s="166"/>
      <c r="DE530" s="72"/>
      <c r="DF530" s="72"/>
      <c r="DG530" s="72"/>
      <c r="DH530" s="72"/>
      <c r="DI530" s="72"/>
      <c r="DJ530" s="72"/>
      <c r="DK530" s="72"/>
      <c r="DL530" s="72"/>
      <c r="DM530" s="72"/>
      <c r="DN530" s="72"/>
      <c r="DO530" s="72"/>
      <c r="DP530" s="72"/>
      <c r="DQ530" s="72"/>
      <c r="DR530" s="73"/>
      <c r="DS530" s="167"/>
      <c r="DT530" s="167"/>
      <c r="DU530" s="167"/>
      <c r="DV530" s="168"/>
      <c r="DW530" s="168"/>
      <c r="DX530" s="74"/>
    </row>
    <row r="531" spans="30:128" ht="22.5" customHeight="1" x14ac:dyDescent="0.3">
      <c r="AD531"/>
      <c r="BL531"/>
      <c r="BM531"/>
      <c r="BN531"/>
      <c r="BO531"/>
      <c r="BP531"/>
      <c r="BQ531"/>
      <c r="BR531"/>
      <c r="BS531"/>
      <c r="BT531"/>
      <c r="BU531"/>
      <c r="CF531" s="71"/>
      <c r="CG531" s="75"/>
      <c r="CH531" s="75"/>
      <c r="CI531" s="75"/>
      <c r="CJ531" s="75"/>
      <c r="CK531" s="147" t="s">
        <v>13</v>
      </c>
      <c r="CL531" s="147"/>
      <c r="CM531" s="76">
        <f t="shared" ref="CM531" si="848">CB529</f>
        <v>5</v>
      </c>
      <c r="CN531" s="77" t="s">
        <v>14</v>
      </c>
      <c r="CO531" s="148" t="str">
        <f t="shared" ref="CO531" si="849">CB530</f>
        <v>Lipanská "A"</v>
      </c>
      <c r="CP531" s="148"/>
      <c r="CQ531" s="148"/>
      <c r="CR531" s="148"/>
      <c r="CS531" s="148"/>
      <c r="CT531" s="148"/>
      <c r="CU531" s="148"/>
      <c r="CV531" s="148"/>
      <c r="CW531" s="148"/>
      <c r="CX531" s="148"/>
      <c r="CY531" s="148"/>
      <c r="CZ531" s="148"/>
      <c r="DA531" s="148"/>
      <c r="DB531" s="75"/>
      <c r="DC531" s="75"/>
      <c r="DD531" s="75"/>
      <c r="DE531" s="75"/>
      <c r="DF531" s="75"/>
      <c r="DG531" s="147" t="s">
        <v>13</v>
      </c>
      <c r="DH531" s="147"/>
      <c r="DI531" s="76">
        <f t="shared" ref="DI531" si="850">CD529</f>
        <v>16</v>
      </c>
      <c r="DJ531" s="77" t="s">
        <v>14</v>
      </c>
      <c r="DK531" s="148" t="str">
        <f t="shared" ref="DK531" si="851">CD530</f>
        <v>V.Osek "B"</v>
      </c>
      <c r="DL531" s="148"/>
      <c r="DM531" s="148"/>
      <c r="DN531" s="148"/>
      <c r="DO531" s="148"/>
      <c r="DP531" s="148"/>
      <c r="DQ531" s="148"/>
      <c r="DR531" s="148"/>
      <c r="DS531" s="148"/>
      <c r="DT531" s="148"/>
      <c r="DU531" s="148"/>
      <c r="DV531" s="148"/>
      <c r="DW531" s="148"/>
      <c r="DX531" s="74"/>
    </row>
    <row r="532" spans="30:128" ht="22.5" customHeight="1" x14ac:dyDescent="0.3">
      <c r="AD532"/>
      <c r="BL532"/>
      <c r="BM532"/>
      <c r="BN532"/>
      <c r="BO532"/>
      <c r="BP532"/>
      <c r="BQ532"/>
      <c r="BR532"/>
      <c r="BS532"/>
      <c r="BT532"/>
      <c r="BU532"/>
      <c r="CF532" s="71"/>
      <c r="CG532" s="75"/>
      <c r="CH532" s="75"/>
      <c r="CI532" s="75"/>
      <c r="CJ532" s="75"/>
      <c r="CK532" s="75"/>
      <c r="CL532" s="75"/>
      <c r="CM532" s="75"/>
      <c r="CN532" s="75"/>
      <c r="CO532" s="75"/>
      <c r="CP532" s="75"/>
      <c r="CQ532" s="75"/>
      <c r="CR532" s="75"/>
      <c r="CS532" s="75"/>
      <c r="CT532" s="75"/>
      <c r="CU532" s="75"/>
      <c r="CV532" s="75"/>
      <c r="CW532" s="75"/>
      <c r="CX532" s="75"/>
      <c r="CY532" s="75"/>
      <c r="CZ532" s="75"/>
      <c r="DA532" s="75"/>
      <c r="DB532" s="75"/>
      <c r="DC532" s="75"/>
      <c r="DD532" s="75"/>
      <c r="DE532" s="75"/>
      <c r="DF532" s="75"/>
      <c r="DG532" s="75"/>
      <c r="DH532" s="75"/>
      <c r="DI532" s="75"/>
      <c r="DJ532" s="75"/>
      <c r="DK532" s="75"/>
      <c r="DL532" s="75"/>
      <c r="DM532" s="75"/>
      <c r="DN532" s="75"/>
      <c r="DO532" s="75"/>
      <c r="DP532" s="75"/>
      <c r="DQ532" s="75"/>
      <c r="DR532" s="78"/>
      <c r="DS532" s="78"/>
      <c r="DT532" s="78"/>
      <c r="DU532" s="78"/>
      <c r="DV532" s="78"/>
      <c r="DW532" s="78"/>
      <c r="DX532" s="74"/>
    </row>
    <row r="533" spans="30:128" ht="22.5" customHeight="1" x14ac:dyDescent="0.4">
      <c r="AD533"/>
      <c r="BL533"/>
      <c r="BM533"/>
      <c r="BN533"/>
      <c r="BO533"/>
      <c r="BP533"/>
      <c r="BQ533"/>
      <c r="BR533"/>
      <c r="BS533"/>
      <c r="BT533"/>
      <c r="BU533"/>
      <c r="CF533" s="71"/>
      <c r="CG533" s="79" t="s">
        <v>17</v>
      </c>
      <c r="CH533" s="49">
        <f t="shared" ref="CH533" si="852">CM531</f>
        <v>5</v>
      </c>
      <c r="CI533" s="80" t="s">
        <v>8</v>
      </c>
      <c r="CJ533" s="91">
        <v>1</v>
      </c>
      <c r="CK533" s="91">
        <v>2</v>
      </c>
      <c r="CL533" s="91">
        <v>3</v>
      </c>
      <c r="CM533" s="91">
        <v>4</v>
      </c>
      <c r="CN533" s="91">
        <v>5</v>
      </c>
      <c r="CO533" s="91">
        <v>6</v>
      </c>
      <c r="CP533" s="91">
        <v>7</v>
      </c>
      <c r="CQ533" s="91">
        <v>8</v>
      </c>
      <c r="CR533" s="91">
        <v>9</v>
      </c>
      <c r="CS533" s="91">
        <v>10</v>
      </c>
      <c r="CT533" s="91">
        <v>11</v>
      </c>
      <c r="CU533" s="91">
        <v>12</v>
      </c>
      <c r="CV533" s="91">
        <v>13</v>
      </c>
      <c r="CW533" s="91">
        <v>14</v>
      </c>
      <c r="CX533" s="91">
        <v>15</v>
      </c>
      <c r="CY533" s="91">
        <v>16</v>
      </c>
      <c r="CZ533" s="91">
        <v>17</v>
      </c>
      <c r="DA533" s="91">
        <v>18</v>
      </c>
      <c r="DB533" s="91">
        <v>19</v>
      </c>
      <c r="DC533" s="91">
        <v>20</v>
      </c>
      <c r="DD533" s="91">
        <v>21</v>
      </c>
      <c r="DE533" s="91">
        <v>22</v>
      </c>
      <c r="DF533" s="91">
        <v>23</v>
      </c>
      <c r="DG533" s="91">
        <v>24</v>
      </c>
      <c r="DH533" s="91">
        <v>25</v>
      </c>
      <c r="DI533" s="91">
        <v>26</v>
      </c>
      <c r="DJ533" s="91">
        <v>27</v>
      </c>
      <c r="DK533" s="91">
        <v>28</v>
      </c>
      <c r="DL533" s="91">
        <v>29</v>
      </c>
      <c r="DM533" s="91">
        <v>30</v>
      </c>
      <c r="DN533" s="91">
        <v>31</v>
      </c>
      <c r="DO533" s="91">
        <v>32</v>
      </c>
      <c r="DP533" s="91">
        <v>33</v>
      </c>
      <c r="DQ533" s="91">
        <v>34</v>
      </c>
      <c r="DR533" s="92">
        <v>35</v>
      </c>
      <c r="DS533" s="92">
        <v>36</v>
      </c>
      <c r="DT533" s="92">
        <v>37</v>
      </c>
      <c r="DU533" s="92">
        <v>38</v>
      </c>
      <c r="DV533" s="92">
        <v>39</v>
      </c>
      <c r="DW533" s="92">
        <v>40</v>
      </c>
      <c r="DX533" s="74"/>
    </row>
    <row r="534" spans="30:128" ht="22.5" customHeight="1" x14ac:dyDescent="0.3">
      <c r="AD534"/>
      <c r="BL534"/>
      <c r="BM534"/>
      <c r="BN534"/>
      <c r="BO534"/>
      <c r="BP534"/>
      <c r="BQ534"/>
      <c r="BR534"/>
      <c r="BS534"/>
      <c r="BT534"/>
      <c r="BU534"/>
      <c r="CF534" s="71"/>
      <c r="CG534" s="81"/>
      <c r="CH534" s="82"/>
      <c r="CI534" s="83"/>
      <c r="CJ534" s="84"/>
      <c r="CK534" s="84"/>
      <c r="CL534" s="84"/>
      <c r="CM534" s="84"/>
      <c r="CN534" s="84"/>
      <c r="CO534" s="84"/>
      <c r="CP534" s="84"/>
      <c r="CQ534" s="84"/>
      <c r="CR534" s="84"/>
      <c r="CS534" s="84"/>
      <c r="CT534" s="84"/>
      <c r="CU534" s="84"/>
      <c r="CV534" s="84"/>
      <c r="CW534" s="84"/>
      <c r="CX534" s="84"/>
      <c r="CY534" s="84"/>
      <c r="CZ534" s="84"/>
      <c r="DA534" s="84"/>
      <c r="DB534" s="84"/>
      <c r="DC534" s="84"/>
      <c r="DD534" s="84"/>
      <c r="DE534" s="84"/>
      <c r="DF534" s="84"/>
      <c r="DG534" s="84"/>
      <c r="DH534" s="84"/>
      <c r="DI534" s="84"/>
      <c r="DJ534" s="84"/>
      <c r="DK534" s="84"/>
      <c r="DL534" s="84"/>
      <c r="DM534" s="84"/>
      <c r="DN534" s="84"/>
      <c r="DO534" s="84"/>
      <c r="DP534" s="84"/>
      <c r="DQ534" s="84"/>
      <c r="DR534" s="85"/>
      <c r="DS534" s="85"/>
      <c r="DT534" s="85"/>
      <c r="DU534" s="85"/>
      <c r="DV534" s="85"/>
      <c r="DW534" s="85"/>
      <c r="DX534" s="74"/>
    </row>
    <row r="535" spans="30:128" ht="22.5" customHeight="1" x14ac:dyDescent="0.4">
      <c r="AD535"/>
      <c r="BL535"/>
      <c r="BM535"/>
      <c r="BN535"/>
      <c r="BO535"/>
      <c r="BP535"/>
      <c r="BQ535"/>
      <c r="BR535"/>
      <c r="BS535"/>
      <c r="BT535"/>
      <c r="BU535"/>
      <c r="CF535" s="71"/>
      <c r="CG535" s="86" t="s">
        <v>17</v>
      </c>
      <c r="CH535" s="48">
        <f t="shared" ref="CH535" si="853">DI531</f>
        <v>16</v>
      </c>
      <c r="CI535" s="87" t="s">
        <v>8</v>
      </c>
      <c r="CJ535" s="91">
        <v>1</v>
      </c>
      <c r="CK535" s="91">
        <v>2</v>
      </c>
      <c r="CL535" s="91">
        <v>3</v>
      </c>
      <c r="CM535" s="91">
        <v>4</v>
      </c>
      <c r="CN535" s="91">
        <v>5</v>
      </c>
      <c r="CO535" s="91">
        <v>6</v>
      </c>
      <c r="CP535" s="91">
        <v>7</v>
      </c>
      <c r="CQ535" s="91">
        <v>8</v>
      </c>
      <c r="CR535" s="91">
        <v>9</v>
      </c>
      <c r="CS535" s="91">
        <v>10</v>
      </c>
      <c r="CT535" s="91">
        <v>11</v>
      </c>
      <c r="CU535" s="91">
        <v>12</v>
      </c>
      <c r="CV535" s="91">
        <v>13</v>
      </c>
      <c r="CW535" s="91">
        <v>14</v>
      </c>
      <c r="CX535" s="91">
        <v>15</v>
      </c>
      <c r="CY535" s="91">
        <v>16</v>
      </c>
      <c r="CZ535" s="91">
        <v>17</v>
      </c>
      <c r="DA535" s="91">
        <v>18</v>
      </c>
      <c r="DB535" s="91">
        <v>19</v>
      </c>
      <c r="DC535" s="91">
        <v>20</v>
      </c>
      <c r="DD535" s="91">
        <v>21</v>
      </c>
      <c r="DE535" s="91">
        <v>22</v>
      </c>
      <c r="DF535" s="91">
        <v>23</v>
      </c>
      <c r="DG535" s="91">
        <v>24</v>
      </c>
      <c r="DH535" s="91">
        <v>25</v>
      </c>
      <c r="DI535" s="91">
        <v>26</v>
      </c>
      <c r="DJ535" s="91">
        <v>27</v>
      </c>
      <c r="DK535" s="91">
        <v>28</v>
      </c>
      <c r="DL535" s="91">
        <v>29</v>
      </c>
      <c r="DM535" s="91">
        <v>30</v>
      </c>
      <c r="DN535" s="91">
        <v>31</v>
      </c>
      <c r="DO535" s="91">
        <v>32</v>
      </c>
      <c r="DP535" s="91">
        <v>33</v>
      </c>
      <c r="DQ535" s="91">
        <v>34</v>
      </c>
      <c r="DR535" s="92">
        <v>35</v>
      </c>
      <c r="DS535" s="92">
        <v>36</v>
      </c>
      <c r="DT535" s="92">
        <v>37</v>
      </c>
      <c r="DU535" s="92">
        <v>38</v>
      </c>
      <c r="DV535" s="92">
        <v>39</v>
      </c>
      <c r="DW535" s="92">
        <v>40</v>
      </c>
      <c r="DX535" s="74"/>
    </row>
    <row r="536" spans="30:128" ht="22.5" customHeight="1" thickBot="1" x14ac:dyDescent="0.35">
      <c r="AD536"/>
      <c r="BL536"/>
      <c r="BM536"/>
      <c r="BN536"/>
      <c r="BO536"/>
      <c r="BP536"/>
      <c r="BQ536"/>
      <c r="BR536"/>
      <c r="BS536"/>
      <c r="BT536"/>
      <c r="BU536"/>
      <c r="CF536" s="88"/>
      <c r="CG536" s="89"/>
      <c r="CH536" s="89"/>
      <c r="CI536" s="89"/>
      <c r="CJ536" s="89"/>
      <c r="CK536" s="89"/>
      <c r="CL536" s="89"/>
      <c r="CM536" s="89"/>
      <c r="CN536" s="89"/>
      <c r="CO536" s="89"/>
      <c r="CP536" s="89"/>
      <c r="CQ536" s="89"/>
      <c r="CR536" s="89"/>
      <c r="CS536" s="89"/>
      <c r="CT536" s="89"/>
      <c r="CU536" s="89"/>
      <c r="CV536" s="89"/>
      <c r="CW536" s="89"/>
      <c r="CX536" s="89"/>
      <c r="CY536" s="89"/>
      <c r="CZ536" s="89"/>
      <c r="DA536" s="89"/>
      <c r="DB536" s="89"/>
      <c r="DC536" s="89"/>
      <c r="DD536" s="89"/>
      <c r="DE536" s="89"/>
      <c r="DF536" s="89"/>
      <c r="DG536" s="89"/>
      <c r="DH536" s="89"/>
      <c r="DI536" s="89"/>
      <c r="DJ536" s="89"/>
      <c r="DK536" s="89"/>
      <c r="DL536" s="89"/>
      <c r="DM536" s="89"/>
      <c r="DN536" s="89"/>
      <c r="DO536" s="89"/>
      <c r="DP536" s="89"/>
      <c r="DQ536" s="89"/>
      <c r="DR536" s="89"/>
      <c r="DS536" s="89"/>
      <c r="DT536" s="89"/>
      <c r="DU536" s="89"/>
      <c r="DV536" s="89"/>
      <c r="DW536" s="89"/>
      <c r="DX536" s="90"/>
    </row>
    <row r="537" spans="30:128" ht="22.5" customHeight="1" thickTop="1" x14ac:dyDescent="0.35">
      <c r="AD537"/>
      <c r="BL537"/>
      <c r="BM537"/>
      <c r="BN537"/>
      <c r="BO537"/>
      <c r="BP537"/>
      <c r="BQ537"/>
      <c r="BR537"/>
      <c r="BS537"/>
      <c r="BT537"/>
      <c r="BU537"/>
      <c r="CF537" s="163">
        <f t="shared" ref="CF537" si="854">BX538</f>
        <v>0.50347222222222221</v>
      </c>
      <c r="CG537" s="164"/>
      <c r="CH537" s="68"/>
      <c r="CI537" s="68"/>
      <c r="CJ537" s="68"/>
      <c r="CK537" s="68"/>
      <c r="CL537" s="68"/>
      <c r="CM537" s="68"/>
      <c r="CN537" s="68"/>
      <c r="CO537" s="68"/>
      <c r="CP537" s="68"/>
      <c r="CQ537" s="68"/>
      <c r="CR537" s="68"/>
      <c r="CS537" s="68"/>
      <c r="CT537" s="68"/>
      <c r="CU537" s="68"/>
      <c r="CV537" s="68"/>
      <c r="CW537" s="68"/>
      <c r="CX537" s="68"/>
      <c r="CY537" s="68"/>
      <c r="CZ537" s="68"/>
      <c r="DA537" s="68"/>
      <c r="DB537" s="68"/>
      <c r="DC537" s="68"/>
      <c r="DD537" s="68"/>
      <c r="DE537" s="68"/>
      <c r="DF537" s="68"/>
      <c r="DG537" s="68"/>
      <c r="DH537" s="68"/>
      <c r="DI537" s="68"/>
      <c r="DJ537" s="68"/>
      <c r="DK537" s="68"/>
      <c r="DL537" s="68"/>
      <c r="DM537" s="68"/>
      <c r="DN537" s="68"/>
      <c r="DO537" s="68"/>
      <c r="DP537" s="68"/>
      <c r="DQ537" s="68"/>
      <c r="DR537" s="68"/>
      <c r="DS537" s="68"/>
      <c r="DT537" s="69"/>
      <c r="DU537" s="69" t="s">
        <v>31</v>
      </c>
      <c r="DV537" s="68"/>
      <c r="DW537" s="69" t="str">
        <f t="shared" ref="DW537" si="855">CA539</f>
        <v>B</v>
      </c>
      <c r="DX537" s="70"/>
    </row>
    <row r="538" spans="30:128" ht="22.5" customHeight="1" x14ac:dyDescent="0.3">
      <c r="AD538"/>
      <c r="BL538"/>
      <c r="BM538"/>
      <c r="BN538"/>
      <c r="BO538"/>
      <c r="BP538"/>
      <c r="BQ538"/>
      <c r="BR538"/>
      <c r="BS538"/>
      <c r="BT538"/>
      <c r="BU538"/>
      <c r="BW538" t="str">
        <f t="shared" ref="BW538:CD539" si="856">Q32</f>
        <v>16. KOLO</v>
      </c>
      <c r="BX538">
        <f t="shared" si="856"/>
        <v>0.50347222222222221</v>
      </c>
      <c r="BY538">
        <f t="shared" si="856"/>
        <v>92</v>
      </c>
      <c r="BZ538" t="str">
        <f t="shared" si="856"/>
        <v>HŘIŠTĚ</v>
      </c>
      <c r="CA538" t="str">
        <f t="shared" si="856"/>
        <v>skupina</v>
      </c>
      <c r="CB538">
        <f t="shared" si="856"/>
        <v>6</v>
      </c>
      <c r="CC538" t="str">
        <f t="shared" si="856"/>
        <v>:</v>
      </c>
      <c r="CD538">
        <f t="shared" si="856"/>
        <v>15</v>
      </c>
      <c r="CF538" s="71"/>
      <c r="CG538" s="165" t="str">
        <f t="shared" ref="CG538" si="857">BW538</f>
        <v>16. KOLO</v>
      </c>
      <c r="CH538" s="165"/>
      <c r="CI538" s="165"/>
      <c r="CJ538" s="165"/>
      <c r="CK538" s="72"/>
      <c r="CL538" s="169"/>
      <c r="CM538" s="169"/>
      <c r="CN538" s="72"/>
      <c r="CO538" s="72"/>
      <c r="CP538" s="72"/>
      <c r="CQ538" s="72"/>
      <c r="CR538" s="72"/>
      <c r="CS538" s="72"/>
      <c r="CT538" s="72"/>
      <c r="CU538" s="72"/>
      <c r="CV538" s="72"/>
      <c r="CW538" s="170">
        <f t="shared" ref="CW538" si="858">BY538</f>
        <v>92</v>
      </c>
      <c r="CX538" s="170"/>
      <c r="CY538" s="170"/>
      <c r="CZ538" s="170"/>
      <c r="DA538" s="170"/>
      <c r="DB538" s="166" t="s">
        <v>9</v>
      </c>
      <c r="DC538" s="166"/>
      <c r="DD538" s="166"/>
      <c r="DE538" s="72"/>
      <c r="DF538" s="72"/>
      <c r="DG538" s="72"/>
      <c r="DH538" s="72"/>
      <c r="DI538" s="72"/>
      <c r="DJ538" s="72"/>
      <c r="DK538" s="72"/>
      <c r="DL538" s="72"/>
      <c r="DM538" s="72"/>
      <c r="DN538" s="72"/>
      <c r="DO538" s="72"/>
      <c r="DP538" s="72"/>
      <c r="DQ538" s="72"/>
      <c r="DR538" s="73"/>
      <c r="DS538" s="167" t="s">
        <v>10</v>
      </c>
      <c r="DT538" s="167"/>
      <c r="DU538" s="167"/>
      <c r="DV538" s="168">
        <f t="shared" ref="DV538" si="859">BZ539</f>
        <v>2</v>
      </c>
      <c r="DW538" s="168"/>
      <c r="DX538" s="74"/>
    </row>
    <row r="539" spans="30:128" ht="22.5" customHeight="1" x14ac:dyDescent="0.3">
      <c r="AD539"/>
      <c r="BL539"/>
      <c r="BM539"/>
      <c r="BN539"/>
      <c r="BO539"/>
      <c r="BP539"/>
      <c r="BQ539"/>
      <c r="BR539"/>
      <c r="BS539"/>
      <c r="BT539"/>
      <c r="BU539"/>
      <c r="BW539">
        <f t="shared" si="856"/>
        <v>0</v>
      </c>
      <c r="BX539">
        <f t="shared" si="856"/>
        <v>0</v>
      </c>
      <c r="BY539" t="str">
        <f t="shared" si="856"/>
        <v>zápas</v>
      </c>
      <c r="BZ539">
        <f t="shared" si="856"/>
        <v>2</v>
      </c>
      <c r="CA539" t="str">
        <f t="shared" si="856"/>
        <v>B</v>
      </c>
      <c r="CB539" t="str">
        <f t="shared" si="856"/>
        <v>Kmochova "B"</v>
      </c>
      <c r="CC539">
        <f t="shared" si="856"/>
        <v>0</v>
      </c>
      <c r="CD539" t="str">
        <f t="shared" si="856"/>
        <v>Lipanská "B"</v>
      </c>
      <c r="CF539" s="71"/>
      <c r="CG539" s="165"/>
      <c r="CH539" s="165"/>
      <c r="CI539" s="165"/>
      <c r="CJ539" s="165"/>
      <c r="CK539" s="72"/>
      <c r="CL539" s="169"/>
      <c r="CM539" s="169"/>
      <c r="CN539" s="72"/>
      <c r="CO539" s="72"/>
      <c r="CP539" s="72"/>
      <c r="CQ539" s="72"/>
      <c r="CR539" s="72"/>
      <c r="CS539" s="72"/>
      <c r="CT539" s="72"/>
      <c r="CU539" s="72"/>
      <c r="CV539" s="72"/>
      <c r="CW539" s="170"/>
      <c r="CX539" s="170"/>
      <c r="CY539" s="170"/>
      <c r="CZ539" s="170"/>
      <c r="DA539" s="170"/>
      <c r="DB539" s="166"/>
      <c r="DC539" s="166"/>
      <c r="DD539" s="166"/>
      <c r="DE539" s="72"/>
      <c r="DF539" s="72"/>
      <c r="DG539" s="72"/>
      <c r="DH539" s="72"/>
      <c r="DI539" s="72"/>
      <c r="DJ539" s="72"/>
      <c r="DK539" s="72"/>
      <c r="DL539" s="72"/>
      <c r="DM539" s="72"/>
      <c r="DN539" s="72"/>
      <c r="DO539" s="72"/>
      <c r="DP539" s="72"/>
      <c r="DQ539" s="72"/>
      <c r="DR539" s="73"/>
      <c r="DS539" s="167"/>
      <c r="DT539" s="167"/>
      <c r="DU539" s="167"/>
      <c r="DV539" s="168"/>
      <c r="DW539" s="168"/>
      <c r="DX539" s="74"/>
    </row>
    <row r="540" spans="30:128" ht="22.5" customHeight="1" x14ac:dyDescent="0.3">
      <c r="AD540"/>
      <c r="BL540"/>
      <c r="BM540"/>
      <c r="BN540"/>
      <c r="BO540"/>
      <c r="BP540"/>
      <c r="BQ540"/>
      <c r="BR540"/>
      <c r="BS540"/>
      <c r="BT540"/>
      <c r="BU540"/>
      <c r="CF540" s="71"/>
      <c r="CG540" s="75"/>
      <c r="CH540" s="75"/>
      <c r="CI540" s="75"/>
      <c r="CJ540" s="75"/>
      <c r="CK540" s="147" t="s">
        <v>13</v>
      </c>
      <c r="CL540" s="147"/>
      <c r="CM540" s="76">
        <f t="shared" ref="CM540" si="860">CB538</f>
        <v>6</v>
      </c>
      <c r="CN540" s="77" t="s">
        <v>14</v>
      </c>
      <c r="CO540" s="148" t="str">
        <f t="shared" ref="CO540" si="861">CB539</f>
        <v>Kmochova "B"</v>
      </c>
      <c r="CP540" s="148"/>
      <c r="CQ540" s="148"/>
      <c r="CR540" s="148"/>
      <c r="CS540" s="148"/>
      <c r="CT540" s="148"/>
      <c r="CU540" s="148"/>
      <c r="CV540" s="148"/>
      <c r="CW540" s="148"/>
      <c r="CX540" s="148"/>
      <c r="CY540" s="148"/>
      <c r="CZ540" s="148"/>
      <c r="DA540" s="148"/>
      <c r="DB540" s="75"/>
      <c r="DC540" s="75"/>
      <c r="DD540" s="75"/>
      <c r="DE540" s="75"/>
      <c r="DF540" s="75"/>
      <c r="DG540" s="147" t="s">
        <v>13</v>
      </c>
      <c r="DH540" s="147"/>
      <c r="DI540" s="76">
        <f t="shared" ref="DI540" si="862">CD538</f>
        <v>15</v>
      </c>
      <c r="DJ540" s="77" t="s">
        <v>14</v>
      </c>
      <c r="DK540" s="148" t="str">
        <f t="shared" ref="DK540" si="863">CD539</f>
        <v>Lipanská "B"</v>
      </c>
      <c r="DL540" s="148"/>
      <c r="DM540" s="148"/>
      <c r="DN540" s="148"/>
      <c r="DO540" s="148"/>
      <c r="DP540" s="148"/>
      <c r="DQ540" s="148"/>
      <c r="DR540" s="148"/>
      <c r="DS540" s="148"/>
      <c r="DT540" s="148"/>
      <c r="DU540" s="148"/>
      <c r="DV540" s="148"/>
      <c r="DW540" s="148"/>
      <c r="DX540" s="74"/>
    </row>
    <row r="541" spans="30:128" ht="22.5" customHeight="1" x14ac:dyDescent="0.3">
      <c r="AD541"/>
      <c r="BL541"/>
      <c r="BM541"/>
      <c r="BN541"/>
      <c r="BO541"/>
      <c r="BP541"/>
      <c r="BQ541"/>
      <c r="BR541"/>
      <c r="BS541"/>
      <c r="BT541"/>
      <c r="BU541"/>
      <c r="CF541" s="71"/>
      <c r="CG541" s="75"/>
      <c r="CH541" s="75"/>
      <c r="CI541" s="75"/>
      <c r="CJ541" s="75"/>
      <c r="CK541" s="75"/>
      <c r="CL541" s="75"/>
      <c r="CM541" s="75"/>
      <c r="CN541" s="75"/>
      <c r="CO541" s="75"/>
      <c r="CP541" s="75"/>
      <c r="CQ541" s="75"/>
      <c r="CR541" s="75"/>
      <c r="CS541" s="75"/>
      <c r="CT541" s="75"/>
      <c r="CU541" s="75"/>
      <c r="CV541" s="75"/>
      <c r="CW541" s="75"/>
      <c r="CX541" s="75"/>
      <c r="CY541" s="75"/>
      <c r="CZ541" s="75"/>
      <c r="DA541" s="75"/>
      <c r="DB541" s="75"/>
      <c r="DC541" s="75"/>
      <c r="DD541" s="75"/>
      <c r="DE541" s="75"/>
      <c r="DF541" s="75"/>
      <c r="DG541" s="75"/>
      <c r="DH541" s="75"/>
      <c r="DI541" s="75"/>
      <c r="DJ541" s="75"/>
      <c r="DK541" s="75"/>
      <c r="DL541" s="75"/>
      <c r="DM541" s="75"/>
      <c r="DN541" s="75"/>
      <c r="DO541" s="75"/>
      <c r="DP541" s="75"/>
      <c r="DQ541" s="75"/>
      <c r="DR541" s="78"/>
      <c r="DS541" s="78"/>
      <c r="DT541" s="78"/>
      <c r="DU541" s="78"/>
      <c r="DV541" s="78"/>
      <c r="DW541" s="78"/>
      <c r="DX541" s="74"/>
    </row>
    <row r="542" spans="30:128" ht="22.5" customHeight="1" x14ac:dyDescent="0.4">
      <c r="AD542"/>
      <c r="BL542"/>
      <c r="BM542"/>
      <c r="BN542"/>
      <c r="BO542"/>
      <c r="BP542"/>
      <c r="BQ542"/>
      <c r="BR542"/>
      <c r="BS542"/>
      <c r="BT542"/>
      <c r="BU542"/>
      <c r="CF542" s="71"/>
      <c r="CG542" s="79" t="s">
        <v>17</v>
      </c>
      <c r="CH542" s="49">
        <f t="shared" ref="CH542" si="864">CM540</f>
        <v>6</v>
      </c>
      <c r="CI542" s="80" t="s">
        <v>8</v>
      </c>
      <c r="CJ542" s="91">
        <v>1</v>
      </c>
      <c r="CK542" s="91">
        <v>2</v>
      </c>
      <c r="CL542" s="91">
        <v>3</v>
      </c>
      <c r="CM542" s="91">
        <v>4</v>
      </c>
      <c r="CN542" s="91">
        <v>5</v>
      </c>
      <c r="CO542" s="91">
        <v>6</v>
      </c>
      <c r="CP542" s="91">
        <v>7</v>
      </c>
      <c r="CQ542" s="91">
        <v>8</v>
      </c>
      <c r="CR542" s="91">
        <v>9</v>
      </c>
      <c r="CS542" s="91">
        <v>10</v>
      </c>
      <c r="CT542" s="91">
        <v>11</v>
      </c>
      <c r="CU542" s="91">
        <v>12</v>
      </c>
      <c r="CV542" s="91">
        <v>13</v>
      </c>
      <c r="CW542" s="91">
        <v>14</v>
      </c>
      <c r="CX542" s="91">
        <v>15</v>
      </c>
      <c r="CY542" s="91">
        <v>16</v>
      </c>
      <c r="CZ542" s="91">
        <v>17</v>
      </c>
      <c r="DA542" s="91">
        <v>18</v>
      </c>
      <c r="DB542" s="91">
        <v>19</v>
      </c>
      <c r="DC542" s="91">
        <v>20</v>
      </c>
      <c r="DD542" s="91">
        <v>21</v>
      </c>
      <c r="DE542" s="91">
        <v>22</v>
      </c>
      <c r="DF542" s="91">
        <v>23</v>
      </c>
      <c r="DG542" s="91">
        <v>24</v>
      </c>
      <c r="DH542" s="91">
        <v>25</v>
      </c>
      <c r="DI542" s="91">
        <v>26</v>
      </c>
      <c r="DJ542" s="91">
        <v>27</v>
      </c>
      <c r="DK542" s="91">
        <v>28</v>
      </c>
      <c r="DL542" s="91">
        <v>29</v>
      </c>
      <c r="DM542" s="91">
        <v>30</v>
      </c>
      <c r="DN542" s="91">
        <v>31</v>
      </c>
      <c r="DO542" s="91">
        <v>32</v>
      </c>
      <c r="DP542" s="91">
        <v>33</v>
      </c>
      <c r="DQ542" s="91">
        <v>34</v>
      </c>
      <c r="DR542" s="92">
        <v>35</v>
      </c>
      <c r="DS542" s="92">
        <v>36</v>
      </c>
      <c r="DT542" s="92">
        <v>37</v>
      </c>
      <c r="DU542" s="92">
        <v>38</v>
      </c>
      <c r="DV542" s="92">
        <v>39</v>
      </c>
      <c r="DW542" s="92">
        <v>40</v>
      </c>
      <c r="DX542" s="74"/>
    </row>
    <row r="543" spans="30:128" ht="22.5" customHeight="1" x14ac:dyDescent="0.3">
      <c r="AD543"/>
      <c r="BL543"/>
      <c r="BM543"/>
      <c r="BN543"/>
      <c r="BO543"/>
      <c r="BP543"/>
      <c r="BQ543"/>
      <c r="BR543"/>
      <c r="BS543"/>
      <c r="BT543"/>
      <c r="BU543"/>
      <c r="CF543" s="71"/>
      <c r="CG543" s="81"/>
      <c r="CH543" s="82"/>
      <c r="CI543" s="83"/>
      <c r="CJ543" s="84"/>
      <c r="CK543" s="84"/>
      <c r="CL543" s="84"/>
      <c r="CM543" s="84"/>
      <c r="CN543" s="84"/>
      <c r="CO543" s="84"/>
      <c r="CP543" s="84"/>
      <c r="CQ543" s="84"/>
      <c r="CR543" s="84"/>
      <c r="CS543" s="84"/>
      <c r="CT543" s="84"/>
      <c r="CU543" s="84"/>
      <c r="CV543" s="84"/>
      <c r="CW543" s="84"/>
      <c r="CX543" s="84"/>
      <c r="CY543" s="84"/>
      <c r="CZ543" s="84"/>
      <c r="DA543" s="84"/>
      <c r="DB543" s="84"/>
      <c r="DC543" s="84"/>
      <c r="DD543" s="84"/>
      <c r="DE543" s="84"/>
      <c r="DF543" s="84"/>
      <c r="DG543" s="84"/>
      <c r="DH543" s="84"/>
      <c r="DI543" s="84"/>
      <c r="DJ543" s="84"/>
      <c r="DK543" s="84"/>
      <c r="DL543" s="84"/>
      <c r="DM543" s="84"/>
      <c r="DN543" s="84"/>
      <c r="DO543" s="84"/>
      <c r="DP543" s="84"/>
      <c r="DQ543" s="84"/>
      <c r="DR543" s="85"/>
      <c r="DS543" s="85"/>
      <c r="DT543" s="85"/>
      <c r="DU543" s="85"/>
      <c r="DV543" s="85"/>
      <c r="DW543" s="85"/>
      <c r="DX543" s="74"/>
    </row>
    <row r="544" spans="30:128" ht="22.5" customHeight="1" x14ac:dyDescent="0.4">
      <c r="AD544"/>
      <c r="BL544"/>
      <c r="BM544"/>
      <c r="BN544"/>
      <c r="BO544"/>
      <c r="BP544"/>
      <c r="BQ544"/>
      <c r="BR544"/>
      <c r="BS544"/>
      <c r="BT544"/>
      <c r="BU544"/>
      <c r="CF544" s="71"/>
      <c r="CG544" s="86" t="s">
        <v>17</v>
      </c>
      <c r="CH544" s="48">
        <f t="shared" ref="CH544" si="865">DI540</f>
        <v>15</v>
      </c>
      <c r="CI544" s="87" t="s">
        <v>8</v>
      </c>
      <c r="CJ544" s="91">
        <v>1</v>
      </c>
      <c r="CK544" s="91">
        <v>2</v>
      </c>
      <c r="CL544" s="91">
        <v>3</v>
      </c>
      <c r="CM544" s="91">
        <v>4</v>
      </c>
      <c r="CN544" s="91">
        <v>5</v>
      </c>
      <c r="CO544" s="91">
        <v>6</v>
      </c>
      <c r="CP544" s="91">
        <v>7</v>
      </c>
      <c r="CQ544" s="91">
        <v>8</v>
      </c>
      <c r="CR544" s="91">
        <v>9</v>
      </c>
      <c r="CS544" s="91">
        <v>10</v>
      </c>
      <c r="CT544" s="91">
        <v>11</v>
      </c>
      <c r="CU544" s="91">
        <v>12</v>
      </c>
      <c r="CV544" s="91">
        <v>13</v>
      </c>
      <c r="CW544" s="91">
        <v>14</v>
      </c>
      <c r="CX544" s="91">
        <v>15</v>
      </c>
      <c r="CY544" s="91">
        <v>16</v>
      </c>
      <c r="CZ544" s="91">
        <v>17</v>
      </c>
      <c r="DA544" s="91">
        <v>18</v>
      </c>
      <c r="DB544" s="91">
        <v>19</v>
      </c>
      <c r="DC544" s="91">
        <v>20</v>
      </c>
      <c r="DD544" s="91">
        <v>21</v>
      </c>
      <c r="DE544" s="91">
        <v>22</v>
      </c>
      <c r="DF544" s="91">
        <v>23</v>
      </c>
      <c r="DG544" s="91">
        <v>24</v>
      </c>
      <c r="DH544" s="91">
        <v>25</v>
      </c>
      <c r="DI544" s="91">
        <v>26</v>
      </c>
      <c r="DJ544" s="91">
        <v>27</v>
      </c>
      <c r="DK544" s="91">
        <v>28</v>
      </c>
      <c r="DL544" s="91">
        <v>29</v>
      </c>
      <c r="DM544" s="91">
        <v>30</v>
      </c>
      <c r="DN544" s="91">
        <v>31</v>
      </c>
      <c r="DO544" s="91">
        <v>32</v>
      </c>
      <c r="DP544" s="91">
        <v>33</v>
      </c>
      <c r="DQ544" s="91">
        <v>34</v>
      </c>
      <c r="DR544" s="92">
        <v>35</v>
      </c>
      <c r="DS544" s="92">
        <v>36</v>
      </c>
      <c r="DT544" s="92">
        <v>37</v>
      </c>
      <c r="DU544" s="92">
        <v>38</v>
      </c>
      <c r="DV544" s="92">
        <v>39</v>
      </c>
      <c r="DW544" s="92">
        <v>40</v>
      </c>
      <c r="DX544" s="74"/>
    </row>
    <row r="545" spans="30:128" ht="22.5" customHeight="1" thickBot="1" x14ac:dyDescent="0.35">
      <c r="AD545"/>
      <c r="BL545"/>
      <c r="BM545"/>
      <c r="BN545"/>
      <c r="BO545"/>
      <c r="BP545"/>
      <c r="BQ545"/>
      <c r="BR545"/>
      <c r="BS545"/>
      <c r="BT545"/>
      <c r="BU545"/>
      <c r="CF545" s="88"/>
      <c r="CG545" s="89"/>
      <c r="CH545" s="89"/>
      <c r="CI545" s="89"/>
      <c r="CJ545" s="89"/>
      <c r="CK545" s="89"/>
      <c r="CL545" s="89"/>
      <c r="CM545" s="89"/>
      <c r="CN545" s="89"/>
      <c r="CO545" s="89"/>
      <c r="CP545" s="89"/>
      <c r="CQ545" s="89"/>
      <c r="CR545" s="89"/>
      <c r="CS545" s="89"/>
      <c r="CT545" s="89"/>
      <c r="CU545" s="89"/>
      <c r="CV545" s="89"/>
      <c r="CW545" s="89"/>
      <c r="CX545" s="89"/>
      <c r="CY545" s="89"/>
      <c r="CZ545" s="89"/>
      <c r="DA545" s="89"/>
      <c r="DB545" s="89"/>
      <c r="DC545" s="89"/>
      <c r="DD545" s="89"/>
      <c r="DE545" s="89"/>
      <c r="DF545" s="89"/>
      <c r="DG545" s="89"/>
      <c r="DH545" s="89"/>
      <c r="DI545" s="89"/>
      <c r="DJ545" s="89"/>
      <c r="DK545" s="89"/>
      <c r="DL545" s="89"/>
      <c r="DM545" s="89"/>
      <c r="DN545" s="89"/>
      <c r="DO545" s="89"/>
      <c r="DP545" s="89"/>
      <c r="DQ545" s="89"/>
      <c r="DR545" s="89"/>
      <c r="DS545" s="89"/>
      <c r="DT545" s="89"/>
      <c r="DU545" s="89"/>
      <c r="DV545" s="89"/>
      <c r="DW545" s="89"/>
      <c r="DX545" s="90"/>
    </row>
    <row r="546" spans="30:128" ht="22.5" customHeight="1" thickTop="1" thickBot="1" x14ac:dyDescent="0.35">
      <c r="AD546"/>
      <c r="BL546"/>
      <c r="BM546"/>
      <c r="BN546"/>
      <c r="BO546"/>
      <c r="BP546"/>
      <c r="BQ546"/>
      <c r="BR546"/>
      <c r="BS546"/>
      <c r="BT546"/>
      <c r="BU546"/>
    </row>
    <row r="547" spans="30:128" ht="22.5" customHeight="1" thickTop="1" x14ac:dyDescent="0.35">
      <c r="AD547"/>
      <c r="BL547"/>
      <c r="BM547"/>
      <c r="BN547"/>
      <c r="BO547"/>
      <c r="BP547"/>
      <c r="BQ547"/>
      <c r="BR547"/>
      <c r="BS547"/>
      <c r="BT547"/>
      <c r="BU547"/>
      <c r="CF547" s="163">
        <f t="shared" ref="CF547" si="866">BX548</f>
        <v>0.375</v>
      </c>
      <c r="CG547" s="164"/>
      <c r="CH547" s="68"/>
      <c r="CI547" s="68"/>
      <c r="CJ547" s="68"/>
      <c r="CK547" s="68"/>
      <c r="CL547" s="68"/>
      <c r="CM547" s="68"/>
      <c r="CN547" s="68"/>
      <c r="CO547" s="68"/>
      <c r="CP547" s="68"/>
      <c r="CQ547" s="68"/>
      <c r="CR547" s="68"/>
      <c r="CS547" s="68"/>
      <c r="CT547" s="68"/>
      <c r="CU547" s="68"/>
      <c r="CV547" s="68"/>
      <c r="CW547" s="68"/>
      <c r="CX547" s="68"/>
      <c r="CY547" s="68"/>
      <c r="CZ547" s="68"/>
      <c r="DA547" s="68"/>
      <c r="DB547" s="68"/>
      <c r="DC547" s="68"/>
      <c r="DD547" s="68"/>
      <c r="DE547" s="68"/>
      <c r="DF547" s="68"/>
      <c r="DG547" s="68"/>
      <c r="DH547" s="68"/>
      <c r="DI547" s="68"/>
      <c r="DJ547" s="68"/>
      <c r="DK547" s="68"/>
      <c r="DL547" s="68"/>
      <c r="DM547" s="68"/>
      <c r="DN547" s="68"/>
      <c r="DO547" s="68"/>
      <c r="DP547" s="68"/>
      <c r="DQ547" s="68"/>
      <c r="DR547" s="68"/>
      <c r="DS547" s="68"/>
      <c r="DT547" s="69"/>
      <c r="DU547" s="69" t="s">
        <v>31</v>
      </c>
      <c r="DV547" s="68"/>
      <c r="DW547" s="69" t="str">
        <f t="shared" ref="DW547" si="867">CA549</f>
        <v>B</v>
      </c>
      <c r="DX547" s="70"/>
    </row>
    <row r="548" spans="30:128" ht="22.5" customHeight="1" x14ac:dyDescent="0.3">
      <c r="AD548"/>
      <c r="BL548"/>
      <c r="BM548"/>
      <c r="BN548"/>
      <c r="BO548"/>
      <c r="BP548"/>
      <c r="BQ548"/>
      <c r="BR548"/>
      <c r="BS548"/>
      <c r="BT548"/>
      <c r="BU548"/>
      <c r="BW548" t="str">
        <f t="shared" ref="BW548:CD549" si="868">Q37</f>
        <v>1. KOLO</v>
      </c>
      <c r="BX548">
        <f t="shared" si="868"/>
        <v>0.375</v>
      </c>
      <c r="BY548">
        <f t="shared" si="868"/>
        <v>4</v>
      </c>
      <c r="BZ548" t="str">
        <f t="shared" si="868"/>
        <v>HŘIŠTĚ</v>
      </c>
      <c r="CA548" t="str">
        <f t="shared" si="868"/>
        <v>skupina</v>
      </c>
      <c r="CB548">
        <f t="shared" si="868"/>
        <v>7</v>
      </c>
      <c r="CC548" t="str">
        <f t="shared" si="868"/>
        <v>:</v>
      </c>
      <c r="CD548">
        <f t="shared" si="868"/>
        <v>10</v>
      </c>
      <c r="CF548" s="71"/>
      <c r="CG548" s="165" t="str">
        <f t="shared" ref="CG548" si="869">BW548</f>
        <v>1. KOLO</v>
      </c>
      <c r="CH548" s="165"/>
      <c r="CI548" s="165"/>
      <c r="CJ548" s="165"/>
      <c r="CK548" s="72"/>
      <c r="CL548" s="169"/>
      <c r="CM548" s="169"/>
      <c r="CN548" s="72"/>
      <c r="CO548" s="72"/>
      <c r="CP548" s="72"/>
      <c r="CQ548" s="72"/>
      <c r="CR548" s="72"/>
      <c r="CS548" s="72"/>
      <c r="CT548" s="72"/>
      <c r="CU548" s="72"/>
      <c r="CV548" s="72"/>
      <c r="CW548" s="170">
        <f t="shared" ref="CW548" si="870">BY548</f>
        <v>4</v>
      </c>
      <c r="CX548" s="170"/>
      <c r="CY548" s="170"/>
      <c r="CZ548" s="170"/>
      <c r="DA548" s="170"/>
      <c r="DB548" s="166" t="s">
        <v>9</v>
      </c>
      <c r="DC548" s="166"/>
      <c r="DD548" s="166"/>
      <c r="DE548" s="72"/>
      <c r="DF548" s="72"/>
      <c r="DG548" s="72"/>
      <c r="DH548" s="72"/>
      <c r="DI548" s="72"/>
      <c r="DJ548" s="72"/>
      <c r="DK548" s="72"/>
      <c r="DL548" s="72"/>
      <c r="DM548" s="72"/>
      <c r="DN548" s="72"/>
      <c r="DO548" s="72"/>
      <c r="DP548" s="72"/>
      <c r="DQ548" s="72"/>
      <c r="DR548" s="73"/>
      <c r="DS548" s="167" t="s">
        <v>10</v>
      </c>
      <c r="DT548" s="167"/>
      <c r="DU548" s="167"/>
      <c r="DV548" s="168">
        <f t="shared" ref="DV548" si="871">BZ549</f>
        <v>4</v>
      </c>
      <c r="DW548" s="168"/>
      <c r="DX548" s="74"/>
    </row>
    <row r="549" spans="30:128" ht="22.5" customHeight="1" x14ac:dyDescent="0.3">
      <c r="AD549"/>
      <c r="BL549"/>
      <c r="BM549"/>
      <c r="BN549"/>
      <c r="BO549"/>
      <c r="BP549"/>
      <c r="BQ549"/>
      <c r="BR549"/>
      <c r="BS549"/>
      <c r="BT549"/>
      <c r="BU549"/>
      <c r="BW549">
        <f t="shared" si="868"/>
        <v>0</v>
      </c>
      <c r="BX549">
        <f t="shared" si="868"/>
        <v>0</v>
      </c>
      <c r="BY549" t="str">
        <f t="shared" si="868"/>
        <v>zápas</v>
      </c>
      <c r="BZ549">
        <f t="shared" si="868"/>
        <v>4</v>
      </c>
      <c r="CA549" t="str">
        <f t="shared" si="868"/>
        <v>B</v>
      </c>
      <c r="CB549" t="str">
        <f t="shared" si="868"/>
        <v>Mnichovická "A"</v>
      </c>
      <c r="CC549">
        <f t="shared" si="868"/>
        <v>0</v>
      </c>
      <c r="CD549" t="str">
        <f t="shared" si="868"/>
        <v>Velim</v>
      </c>
      <c r="CF549" s="71"/>
      <c r="CG549" s="165"/>
      <c r="CH549" s="165"/>
      <c r="CI549" s="165"/>
      <c r="CJ549" s="165"/>
      <c r="CK549" s="72"/>
      <c r="CL549" s="169"/>
      <c r="CM549" s="169"/>
      <c r="CN549" s="72"/>
      <c r="CO549" s="72"/>
      <c r="CP549" s="72"/>
      <c r="CQ549" s="72"/>
      <c r="CR549" s="72"/>
      <c r="CS549" s="72"/>
      <c r="CT549" s="72"/>
      <c r="CU549" s="72"/>
      <c r="CV549" s="72"/>
      <c r="CW549" s="170"/>
      <c r="CX549" s="170"/>
      <c r="CY549" s="170"/>
      <c r="CZ549" s="170"/>
      <c r="DA549" s="170"/>
      <c r="DB549" s="166"/>
      <c r="DC549" s="166"/>
      <c r="DD549" s="166"/>
      <c r="DE549" s="72"/>
      <c r="DF549" s="72"/>
      <c r="DG549" s="72"/>
      <c r="DH549" s="72"/>
      <c r="DI549" s="72"/>
      <c r="DJ549" s="72"/>
      <c r="DK549" s="72"/>
      <c r="DL549" s="72"/>
      <c r="DM549" s="72"/>
      <c r="DN549" s="72"/>
      <c r="DO549" s="72"/>
      <c r="DP549" s="72"/>
      <c r="DQ549" s="72"/>
      <c r="DR549" s="73"/>
      <c r="DS549" s="167"/>
      <c r="DT549" s="167"/>
      <c r="DU549" s="167"/>
      <c r="DV549" s="168"/>
      <c r="DW549" s="168"/>
      <c r="DX549" s="74"/>
    </row>
    <row r="550" spans="30:128" ht="22.5" customHeight="1" x14ac:dyDescent="0.3">
      <c r="AD550"/>
      <c r="BL550"/>
      <c r="BM550"/>
      <c r="BN550"/>
      <c r="BO550"/>
      <c r="BP550"/>
      <c r="BQ550"/>
      <c r="BR550"/>
      <c r="BS550"/>
      <c r="BT550"/>
      <c r="BU550"/>
      <c r="CF550" s="71"/>
      <c r="CG550" s="75"/>
      <c r="CH550" s="75"/>
      <c r="CI550" s="75"/>
      <c r="CJ550" s="75"/>
      <c r="CK550" s="147" t="s">
        <v>13</v>
      </c>
      <c r="CL550" s="147"/>
      <c r="CM550" s="76">
        <f t="shared" ref="CM550" si="872">CB548</f>
        <v>7</v>
      </c>
      <c r="CN550" s="77" t="s">
        <v>14</v>
      </c>
      <c r="CO550" s="148" t="str">
        <f t="shared" ref="CO550" si="873">CB549</f>
        <v>Mnichovická "A"</v>
      </c>
      <c r="CP550" s="148"/>
      <c r="CQ550" s="148"/>
      <c r="CR550" s="148"/>
      <c r="CS550" s="148"/>
      <c r="CT550" s="148"/>
      <c r="CU550" s="148"/>
      <c r="CV550" s="148"/>
      <c r="CW550" s="148"/>
      <c r="CX550" s="148"/>
      <c r="CY550" s="148"/>
      <c r="CZ550" s="148"/>
      <c r="DA550" s="148"/>
      <c r="DB550" s="75"/>
      <c r="DC550" s="75"/>
      <c r="DD550" s="75"/>
      <c r="DE550" s="75"/>
      <c r="DF550" s="75"/>
      <c r="DG550" s="147" t="s">
        <v>13</v>
      </c>
      <c r="DH550" s="147"/>
      <c r="DI550" s="76">
        <f t="shared" ref="DI550" si="874">CD548</f>
        <v>10</v>
      </c>
      <c r="DJ550" s="77" t="s">
        <v>14</v>
      </c>
      <c r="DK550" s="148" t="str">
        <f t="shared" ref="DK550" si="875">CD549</f>
        <v>Velim</v>
      </c>
      <c r="DL550" s="148"/>
      <c r="DM550" s="148"/>
      <c r="DN550" s="148"/>
      <c r="DO550" s="148"/>
      <c r="DP550" s="148"/>
      <c r="DQ550" s="148"/>
      <c r="DR550" s="148"/>
      <c r="DS550" s="148"/>
      <c r="DT550" s="148"/>
      <c r="DU550" s="148"/>
      <c r="DV550" s="148"/>
      <c r="DW550" s="148"/>
      <c r="DX550" s="74"/>
    </row>
    <row r="551" spans="30:128" ht="22.5" customHeight="1" x14ac:dyDescent="0.3">
      <c r="AD551"/>
      <c r="BL551"/>
      <c r="BM551"/>
      <c r="BN551"/>
      <c r="BO551"/>
      <c r="BP551"/>
      <c r="BQ551"/>
      <c r="BR551"/>
      <c r="BS551"/>
      <c r="BT551"/>
      <c r="BU551"/>
      <c r="CF551" s="71"/>
      <c r="CG551" s="75"/>
      <c r="CH551" s="75"/>
      <c r="CI551" s="75"/>
      <c r="CJ551" s="75"/>
      <c r="CK551" s="75"/>
      <c r="CL551" s="75"/>
      <c r="CM551" s="75"/>
      <c r="CN551" s="75"/>
      <c r="CO551" s="75"/>
      <c r="CP551" s="75"/>
      <c r="CQ551" s="75"/>
      <c r="CR551" s="75"/>
      <c r="CS551" s="75"/>
      <c r="CT551" s="75"/>
      <c r="CU551" s="75"/>
      <c r="CV551" s="75"/>
      <c r="CW551" s="75"/>
      <c r="CX551" s="75"/>
      <c r="CY551" s="75"/>
      <c r="CZ551" s="75"/>
      <c r="DA551" s="75"/>
      <c r="DB551" s="75"/>
      <c r="DC551" s="75"/>
      <c r="DD551" s="75"/>
      <c r="DE551" s="75"/>
      <c r="DF551" s="75"/>
      <c r="DG551" s="75"/>
      <c r="DH551" s="75"/>
      <c r="DI551" s="75"/>
      <c r="DJ551" s="75"/>
      <c r="DK551" s="75"/>
      <c r="DL551" s="75"/>
      <c r="DM551" s="75"/>
      <c r="DN551" s="75"/>
      <c r="DO551" s="75"/>
      <c r="DP551" s="75"/>
      <c r="DQ551" s="75"/>
      <c r="DR551" s="78"/>
      <c r="DS551" s="78"/>
      <c r="DT551" s="78"/>
      <c r="DU551" s="78"/>
      <c r="DV551" s="78"/>
      <c r="DW551" s="78"/>
      <c r="DX551" s="74"/>
    </row>
    <row r="552" spans="30:128" ht="22.5" customHeight="1" x14ac:dyDescent="0.4">
      <c r="AD552"/>
      <c r="BL552"/>
      <c r="BM552"/>
      <c r="BN552"/>
      <c r="BO552"/>
      <c r="BP552"/>
      <c r="BQ552"/>
      <c r="BR552"/>
      <c r="BS552"/>
      <c r="BT552"/>
      <c r="BU552"/>
      <c r="CF552" s="71"/>
      <c r="CG552" s="79" t="s">
        <v>17</v>
      </c>
      <c r="CH552" s="49">
        <f t="shared" ref="CH552" si="876">CM550</f>
        <v>7</v>
      </c>
      <c r="CI552" s="80" t="s">
        <v>8</v>
      </c>
      <c r="CJ552" s="91">
        <v>1</v>
      </c>
      <c r="CK552" s="91">
        <v>2</v>
      </c>
      <c r="CL552" s="91">
        <v>3</v>
      </c>
      <c r="CM552" s="91">
        <v>4</v>
      </c>
      <c r="CN552" s="91">
        <v>5</v>
      </c>
      <c r="CO552" s="91">
        <v>6</v>
      </c>
      <c r="CP552" s="91">
        <v>7</v>
      </c>
      <c r="CQ552" s="91">
        <v>8</v>
      </c>
      <c r="CR552" s="91">
        <v>9</v>
      </c>
      <c r="CS552" s="91">
        <v>10</v>
      </c>
      <c r="CT552" s="91">
        <v>11</v>
      </c>
      <c r="CU552" s="91">
        <v>12</v>
      </c>
      <c r="CV552" s="91">
        <v>13</v>
      </c>
      <c r="CW552" s="91">
        <v>14</v>
      </c>
      <c r="CX552" s="91">
        <v>15</v>
      </c>
      <c r="CY552" s="91">
        <v>16</v>
      </c>
      <c r="CZ552" s="91">
        <v>17</v>
      </c>
      <c r="DA552" s="91">
        <v>18</v>
      </c>
      <c r="DB552" s="91">
        <v>19</v>
      </c>
      <c r="DC552" s="91">
        <v>20</v>
      </c>
      <c r="DD552" s="91">
        <v>21</v>
      </c>
      <c r="DE552" s="91">
        <v>22</v>
      </c>
      <c r="DF552" s="91">
        <v>23</v>
      </c>
      <c r="DG552" s="91">
        <v>24</v>
      </c>
      <c r="DH552" s="91">
        <v>25</v>
      </c>
      <c r="DI552" s="91">
        <v>26</v>
      </c>
      <c r="DJ552" s="91">
        <v>27</v>
      </c>
      <c r="DK552" s="91">
        <v>28</v>
      </c>
      <c r="DL552" s="91">
        <v>29</v>
      </c>
      <c r="DM552" s="91">
        <v>30</v>
      </c>
      <c r="DN552" s="91">
        <v>31</v>
      </c>
      <c r="DO552" s="91">
        <v>32</v>
      </c>
      <c r="DP552" s="91">
        <v>33</v>
      </c>
      <c r="DQ552" s="91">
        <v>34</v>
      </c>
      <c r="DR552" s="92">
        <v>35</v>
      </c>
      <c r="DS552" s="92">
        <v>36</v>
      </c>
      <c r="DT552" s="92">
        <v>37</v>
      </c>
      <c r="DU552" s="92">
        <v>38</v>
      </c>
      <c r="DV552" s="92">
        <v>39</v>
      </c>
      <c r="DW552" s="92">
        <v>40</v>
      </c>
      <c r="DX552" s="74"/>
    </row>
    <row r="553" spans="30:128" ht="22.5" customHeight="1" x14ac:dyDescent="0.3">
      <c r="AD553"/>
      <c r="BL553"/>
      <c r="BM553"/>
      <c r="BN553"/>
      <c r="BO553"/>
      <c r="BP553"/>
      <c r="BQ553"/>
      <c r="BR553"/>
      <c r="BS553"/>
      <c r="BT553"/>
      <c r="BU553"/>
      <c r="CF553" s="71"/>
      <c r="CG553" s="81"/>
      <c r="CH553" s="82"/>
      <c r="CI553" s="83"/>
      <c r="CJ553" s="84"/>
      <c r="CK553" s="84"/>
      <c r="CL553" s="84"/>
      <c r="CM553" s="84"/>
      <c r="CN553" s="84"/>
      <c r="CO553" s="84"/>
      <c r="CP553" s="84"/>
      <c r="CQ553" s="84"/>
      <c r="CR553" s="84"/>
      <c r="CS553" s="84"/>
      <c r="CT553" s="84"/>
      <c r="CU553" s="84"/>
      <c r="CV553" s="84"/>
      <c r="CW553" s="84"/>
      <c r="CX553" s="84"/>
      <c r="CY553" s="84"/>
      <c r="CZ553" s="84"/>
      <c r="DA553" s="84"/>
      <c r="DB553" s="84"/>
      <c r="DC553" s="84"/>
      <c r="DD553" s="84"/>
      <c r="DE553" s="84"/>
      <c r="DF553" s="84"/>
      <c r="DG553" s="84"/>
      <c r="DH553" s="84"/>
      <c r="DI553" s="84"/>
      <c r="DJ553" s="84"/>
      <c r="DK553" s="84"/>
      <c r="DL553" s="84"/>
      <c r="DM553" s="84"/>
      <c r="DN553" s="84"/>
      <c r="DO553" s="84"/>
      <c r="DP553" s="84"/>
      <c r="DQ553" s="84"/>
      <c r="DR553" s="85"/>
      <c r="DS553" s="85"/>
      <c r="DT553" s="85"/>
      <c r="DU553" s="85"/>
      <c r="DV553" s="85"/>
      <c r="DW553" s="85"/>
      <c r="DX553" s="74"/>
    </row>
    <row r="554" spans="30:128" ht="22.5" customHeight="1" x14ac:dyDescent="0.4">
      <c r="AD554"/>
      <c r="BL554"/>
      <c r="BM554"/>
      <c r="BN554"/>
      <c r="BO554"/>
      <c r="BP554"/>
      <c r="BQ554"/>
      <c r="BR554"/>
      <c r="BS554"/>
      <c r="BT554"/>
      <c r="BU554"/>
      <c r="CF554" s="71"/>
      <c r="CG554" s="86" t="s">
        <v>17</v>
      </c>
      <c r="CH554" s="48">
        <f t="shared" ref="CH554" si="877">DI550</f>
        <v>10</v>
      </c>
      <c r="CI554" s="87" t="s">
        <v>8</v>
      </c>
      <c r="CJ554" s="91">
        <v>1</v>
      </c>
      <c r="CK554" s="91">
        <v>2</v>
      </c>
      <c r="CL554" s="91">
        <v>3</v>
      </c>
      <c r="CM554" s="91">
        <v>4</v>
      </c>
      <c r="CN554" s="91">
        <v>5</v>
      </c>
      <c r="CO554" s="91">
        <v>6</v>
      </c>
      <c r="CP554" s="91">
        <v>7</v>
      </c>
      <c r="CQ554" s="91">
        <v>8</v>
      </c>
      <c r="CR554" s="91">
        <v>9</v>
      </c>
      <c r="CS554" s="91">
        <v>10</v>
      </c>
      <c r="CT554" s="91">
        <v>11</v>
      </c>
      <c r="CU554" s="91">
        <v>12</v>
      </c>
      <c r="CV554" s="91">
        <v>13</v>
      </c>
      <c r="CW554" s="91">
        <v>14</v>
      </c>
      <c r="CX554" s="91">
        <v>15</v>
      </c>
      <c r="CY554" s="91">
        <v>16</v>
      </c>
      <c r="CZ554" s="91">
        <v>17</v>
      </c>
      <c r="DA554" s="91">
        <v>18</v>
      </c>
      <c r="DB554" s="91">
        <v>19</v>
      </c>
      <c r="DC554" s="91">
        <v>20</v>
      </c>
      <c r="DD554" s="91">
        <v>21</v>
      </c>
      <c r="DE554" s="91">
        <v>22</v>
      </c>
      <c r="DF554" s="91">
        <v>23</v>
      </c>
      <c r="DG554" s="91">
        <v>24</v>
      </c>
      <c r="DH554" s="91">
        <v>25</v>
      </c>
      <c r="DI554" s="91">
        <v>26</v>
      </c>
      <c r="DJ554" s="91">
        <v>27</v>
      </c>
      <c r="DK554" s="91">
        <v>28</v>
      </c>
      <c r="DL554" s="91">
        <v>29</v>
      </c>
      <c r="DM554" s="91">
        <v>30</v>
      </c>
      <c r="DN554" s="91">
        <v>31</v>
      </c>
      <c r="DO554" s="91">
        <v>32</v>
      </c>
      <c r="DP554" s="91">
        <v>33</v>
      </c>
      <c r="DQ554" s="91">
        <v>34</v>
      </c>
      <c r="DR554" s="92">
        <v>35</v>
      </c>
      <c r="DS554" s="92">
        <v>36</v>
      </c>
      <c r="DT554" s="92">
        <v>37</v>
      </c>
      <c r="DU554" s="92">
        <v>38</v>
      </c>
      <c r="DV554" s="92">
        <v>39</v>
      </c>
      <c r="DW554" s="92">
        <v>40</v>
      </c>
      <c r="DX554" s="74"/>
    </row>
    <row r="555" spans="30:128" ht="22.5" customHeight="1" thickBot="1" x14ac:dyDescent="0.35">
      <c r="AD555"/>
      <c r="BL555"/>
      <c r="BM555"/>
      <c r="BN555"/>
      <c r="BO555"/>
      <c r="BP555"/>
      <c r="BQ555"/>
      <c r="BR555"/>
      <c r="BS555"/>
      <c r="BT555"/>
      <c r="BU555"/>
      <c r="CF555" s="88"/>
      <c r="CG555" s="89"/>
      <c r="CH555" s="89"/>
      <c r="CI555" s="89"/>
      <c r="CJ555" s="89"/>
      <c r="CK555" s="89"/>
      <c r="CL555" s="89"/>
      <c r="CM555" s="89"/>
      <c r="CN555" s="89"/>
      <c r="CO555" s="89"/>
      <c r="CP555" s="89"/>
      <c r="CQ555" s="89"/>
      <c r="CR555" s="89"/>
      <c r="CS555" s="89"/>
      <c r="CT555" s="89"/>
      <c r="CU555" s="89"/>
      <c r="CV555" s="89"/>
      <c r="CW555" s="89"/>
      <c r="CX555" s="89"/>
      <c r="CY555" s="89"/>
      <c r="CZ555" s="89"/>
      <c r="DA555" s="89"/>
      <c r="DB555" s="89"/>
      <c r="DC555" s="89"/>
      <c r="DD555" s="89"/>
      <c r="DE555" s="89"/>
      <c r="DF555" s="89"/>
      <c r="DG555" s="89"/>
      <c r="DH555" s="89"/>
      <c r="DI555" s="89"/>
      <c r="DJ555" s="89"/>
      <c r="DK555" s="89"/>
      <c r="DL555" s="89"/>
      <c r="DM555" s="89"/>
      <c r="DN555" s="89"/>
      <c r="DO555" s="89"/>
      <c r="DP555" s="89"/>
      <c r="DQ555" s="89"/>
      <c r="DR555" s="89"/>
      <c r="DS555" s="89"/>
      <c r="DT555" s="89"/>
      <c r="DU555" s="89"/>
      <c r="DV555" s="89"/>
      <c r="DW555" s="89"/>
      <c r="DX555" s="90"/>
    </row>
    <row r="556" spans="30:128" ht="22.5" customHeight="1" thickTop="1" x14ac:dyDescent="0.35">
      <c r="AD556"/>
      <c r="BL556"/>
      <c r="BM556"/>
      <c r="BN556"/>
      <c r="BO556"/>
      <c r="BP556"/>
      <c r="BQ556"/>
      <c r="BR556"/>
      <c r="BS556"/>
      <c r="BT556"/>
      <c r="BU556"/>
      <c r="CF556" s="163">
        <f t="shared" ref="CF556" si="878">BX557</f>
        <v>0.38333333333333336</v>
      </c>
      <c r="CG556" s="164"/>
      <c r="CH556" s="68"/>
      <c r="CI556" s="68"/>
      <c r="CJ556" s="68"/>
      <c r="CK556" s="68"/>
      <c r="CL556" s="68"/>
      <c r="CM556" s="68"/>
      <c r="CN556" s="68"/>
      <c r="CO556" s="68"/>
      <c r="CP556" s="68"/>
      <c r="CQ556" s="68"/>
      <c r="CR556" s="68"/>
      <c r="CS556" s="68"/>
      <c r="CT556" s="68"/>
      <c r="CU556" s="68"/>
      <c r="CV556" s="68"/>
      <c r="CW556" s="68"/>
      <c r="CX556" s="68"/>
      <c r="CY556" s="68"/>
      <c r="CZ556" s="68"/>
      <c r="DA556" s="68"/>
      <c r="DB556" s="68"/>
      <c r="DC556" s="68"/>
      <c r="DD556" s="68"/>
      <c r="DE556" s="68"/>
      <c r="DF556" s="68"/>
      <c r="DG556" s="68"/>
      <c r="DH556" s="68"/>
      <c r="DI556" s="68"/>
      <c r="DJ556" s="68"/>
      <c r="DK556" s="68"/>
      <c r="DL556" s="68"/>
      <c r="DM556" s="68"/>
      <c r="DN556" s="68"/>
      <c r="DO556" s="68"/>
      <c r="DP556" s="68"/>
      <c r="DQ556" s="68"/>
      <c r="DR556" s="68"/>
      <c r="DS556" s="68"/>
      <c r="DT556" s="69"/>
      <c r="DU556" s="69" t="s">
        <v>31</v>
      </c>
      <c r="DV556" s="68"/>
      <c r="DW556" s="69" t="str">
        <f t="shared" ref="DW556" si="879">CA558</f>
        <v>B</v>
      </c>
      <c r="DX556" s="70"/>
    </row>
    <row r="557" spans="30:128" ht="22.5" customHeight="1" x14ac:dyDescent="0.3">
      <c r="AD557"/>
      <c r="BL557"/>
      <c r="BM557"/>
      <c r="BN557"/>
      <c r="BO557"/>
      <c r="BP557"/>
      <c r="BQ557"/>
      <c r="BR557"/>
      <c r="BS557"/>
      <c r="BT557"/>
      <c r="BU557"/>
      <c r="BW557" t="str">
        <f t="shared" ref="BW557:CD558" si="880">Q39</f>
        <v>2. KOLO</v>
      </c>
      <c r="BX557">
        <f t="shared" si="880"/>
        <v>0.38333333333333336</v>
      </c>
      <c r="BY557">
        <f t="shared" si="880"/>
        <v>10</v>
      </c>
      <c r="BZ557" t="str">
        <f t="shared" si="880"/>
        <v>HŘIŠTĚ</v>
      </c>
      <c r="CA557" t="str">
        <f t="shared" si="880"/>
        <v>skupina</v>
      </c>
      <c r="CB557">
        <f t="shared" si="880"/>
        <v>3</v>
      </c>
      <c r="CC557" t="str">
        <f t="shared" si="880"/>
        <v>:</v>
      </c>
      <c r="CD557">
        <f t="shared" si="880"/>
        <v>10</v>
      </c>
      <c r="CF557" s="71"/>
      <c r="CG557" s="165" t="str">
        <f t="shared" ref="CG557" si="881">BW557</f>
        <v>2. KOLO</v>
      </c>
      <c r="CH557" s="165"/>
      <c r="CI557" s="165"/>
      <c r="CJ557" s="165"/>
      <c r="CK557" s="72"/>
      <c r="CL557" s="169"/>
      <c r="CM557" s="169"/>
      <c r="CN557" s="72"/>
      <c r="CO557" s="72"/>
      <c r="CP557" s="72"/>
      <c r="CQ557" s="72"/>
      <c r="CR557" s="72"/>
      <c r="CS557" s="72"/>
      <c r="CT557" s="72"/>
      <c r="CU557" s="72"/>
      <c r="CV557" s="72"/>
      <c r="CW557" s="170">
        <f t="shared" ref="CW557" si="882">BY557</f>
        <v>10</v>
      </c>
      <c r="CX557" s="170"/>
      <c r="CY557" s="170"/>
      <c r="CZ557" s="170"/>
      <c r="DA557" s="170"/>
      <c r="DB557" s="166" t="s">
        <v>9</v>
      </c>
      <c r="DC557" s="166"/>
      <c r="DD557" s="166"/>
      <c r="DE557" s="72"/>
      <c r="DF557" s="72"/>
      <c r="DG557" s="72"/>
      <c r="DH557" s="72"/>
      <c r="DI557" s="72"/>
      <c r="DJ557" s="72"/>
      <c r="DK557" s="72"/>
      <c r="DL557" s="72"/>
      <c r="DM557" s="72"/>
      <c r="DN557" s="72"/>
      <c r="DO557" s="72"/>
      <c r="DP557" s="72"/>
      <c r="DQ557" s="72"/>
      <c r="DR557" s="73"/>
      <c r="DS557" s="167" t="s">
        <v>10</v>
      </c>
      <c r="DT557" s="167"/>
      <c r="DU557" s="167"/>
      <c r="DV557" s="168">
        <f t="shared" ref="DV557" si="883">BZ558</f>
        <v>4</v>
      </c>
      <c r="DW557" s="168"/>
      <c r="DX557" s="74"/>
    </row>
    <row r="558" spans="30:128" ht="22.5" customHeight="1" x14ac:dyDescent="0.3">
      <c r="AD558"/>
      <c r="BL558"/>
      <c r="BM558"/>
      <c r="BN558"/>
      <c r="BO558"/>
      <c r="BP558"/>
      <c r="BQ558"/>
      <c r="BR558"/>
      <c r="BS558"/>
      <c r="BT558"/>
      <c r="BU558"/>
      <c r="BW558">
        <f t="shared" si="880"/>
        <v>0</v>
      </c>
      <c r="BX558">
        <f t="shared" si="880"/>
        <v>0</v>
      </c>
      <c r="BY558" t="str">
        <f t="shared" si="880"/>
        <v>zápas</v>
      </c>
      <c r="BZ558">
        <f t="shared" si="880"/>
        <v>4</v>
      </c>
      <c r="CA558" t="str">
        <f t="shared" si="880"/>
        <v>B</v>
      </c>
      <c r="CB558" t="str">
        <f t="shared" si="880"/>
        <v>Pečky "A"</v>
      </c>
      <c r="CC558">
        <f t="shared" si="880"/>
        <v>0</v>
      </c>
      <c r="CD558" t="str">
        <f t="shared" si="880"/>
        <v>Velim</v>
      </c>
      <c r="CF558" s="71"/>
      <c r="CG558" s="165"/>
      <c r="CH558" s="165"/>
      <c r="CI558" s="165"/>
      <c r="CJ558" s="165"/>
      <c r="CK558" s="72"/>
      <c r="CL558" s="169"/>
      <c r="CM558" s="169"/>
      <c r="CN558" s="72"/>
      <c r="CO558" s="72"/>
      <c r="CP558" s="72"/>
      <c r="CQ558" s="72"/>
      <c r="CR558" s="72"/>
      <c r="CS558" s="72"/>
      <c r="CT558" s="72"/>
      <c r="CU558" s="72"/>
      <c r="CV558" s="72"/>
      <c r="CW558" s="170"/>
      <c r="CX558" s="170"/>
      <c r="CY558" s="170"/>
      <c r="CZ558" s="170"/>
      <c r="DA558" s="170"/>
      <c r="DB558" s="166"/>
      <c r="DC558" s="166"/>
      <c r="DD558" s="166"/>
      <c r="DE558" s="72"/>
      <c r="DF558" s="72"/>
      <c r="DG558" s="72"/>
      <c r="DH558" s="72"/>
      <c r="DI558" s="72"/>
      <c r="DJ558" s="72"/>
      <c r="DK558" s="72"/>
      <c r="DL558" s="72"/>
      <c r="DM558" s="72"/>
      <c r="DN558" s="72"/>
      <c r="DO558" s="72"/>
      <c r="DP558" s="72"/>
      <c r="DQ558" s="72"/>
      <c r="DR558" s="73"/>
      <c r="DS558" s="167"/>
      <c r="DT558" s="167"/>
      <c r="DU558" s="167"/>
      <c r="DV558" s="168"/>
      <c r="DW558" s="168"/>
      <c r="DX558" s="74"/>
    </row>
    <row r="559" spans="30:128" ht="22.5" customHeight="1" x14ac:dyDescent="0.3">
      <c r="AD559"/>
      <c r="BL559"/>
      <c r="BM559"/>
      <c r="BN559"/>
      <c r="BO559"/>
      <c r="BP559"/>
      <c r="BQ559"/>
      <c r="BR559"/>
      <c r="BS559"/>
      <c r="BT559"/>
      <c r="BU559"/>
      <c r="CF559" s="71"/>
      <c r="CG559" s="75"/>
      <c r="CH559" s="75"/>
      <c r="CI559" s="75"/>
      <c r="CJ559" s="75"/>
      <c r="CK559" s="147" t="s">
        <v>13</v>
      </c>
      <c r="CL559" s="147"/>
      <c r="CM559" s="76">
        <f t="shared" ref="CM559" si="884">CB557</f>
        <v>3</v>
      </c>
      <c r="CN559" s="77" t="s">
        <v>14</v>
      </c>
      <c r="CO559" s="148" t="str">
        <f t="shared" ref="CO559" si="885">CB558</f>
        <v>Pečky "A"</v>
      </c>
      <c r="CP559" s="148"/>
      <c r="CQ559" s="148"/>
      <c r="CR559" s="148"/>
      <c r="CS559" s="148"/>
      <c r="CT559" s="148"/>
      <c r="CU559" s="148"/>
      <c r="CV559" s="148"/>
      <c r="CW559" s="148"/>
      <c r="CX559" s="148"/>
      <c r="CY559" s="148"/>
      <c r="CZ559" s="148"/>
      <c r="DA559" s="148"/>
      <c r="DB559" s="75"/>
      <c r="DC559" s="75"/>
      <c r="DD559" s="75"/>
      <c r="DE559" s="75"/>
      <c r="DF559" s="75"/>
      <c r="DG559" s="147" t="s">
        <v>13</v>
      </c>
      <c r="DH559" s="147"/>
      <c r="DI559" s="76">
        <f t="shared" ref="DI559" si="886">CD557</f>
        <v>10</v>
      </c>
      <c r="DJ559" s="77" t="s">
        <v>14</v>
      </c>
      <c r="DK559" s="148" t="str">
        <f t="shared" ref="DK559" si="887">CD558</f>
        <v>Velim</v>
      </c>
      <c r="DL559" s="148"/>
      <c r="DM559" s="148"/>
      <c r="DN559" s="148"/>
      <c r="DO559" s="148"/>
      <c r="DP559" s="148"/>
      <c r="DQ559" s="148"/>
      <c r="DR559" s="148"/>
      <c r="DS559" s="148"/>
      <c r="DT559" s="148"/>
      <c r="DU559" s="148"/>
      <c r="DV559" s="148"/>
      <c r="DW559" s="148"/>
      <c r="DX559" s="74"/>
    </row>
    <row r="560" spans="30:128" ht="22.5" customHeight="1" x14ac:dyDescent="0.3">
      <c r="AD560"/>
      <c r="BL560"/>
      <c r="BM560"/>
      <c r="BN560"/>
      <c r="BO560"/>
      <c r="BP560"/>
      <c r="BQ560"/>
      <c r="BR560"/>
      <c r="BS560"/>
      <c r="BT560"/>
      <c r="BU560"/>
      <c r="CF560" s="71"/>
      <c r="CG560" s="75"/>
      <c r="CH560" s="75"/>
      <c r="CI560" s="75"/>
      <c r="CJ560" s="75"/>
      <c r="CK560" s="75"/>
      <c r="CL560" s="75"/>
      <c r="CM560" s="75"/>
      <c r="CN560" s="75"/>
      <c r="CO560" s="75"/>
      <c r="CP560" s="75"/>
      <c r="CQ560" s="75"/>
      <c r="CR560" s="75"/>
      <c r="CS560" s="75"/>
      <c r="CT560" s="75"/>
      <c r="CU560" s="75"/>
      <c r="CV560" s="75"/>
      <c r="CW560" s="75"/>
      <c r="CX560" s="75"/>
      <c r="CY560" s="75"/>
      <c r="CZ560" s="75"/>
      <c r="DA560" s="75"/>
      <c r="DB560" s="75"/>
      <c r="DC560" s="75"/>
      <c r="DD560" s="75"/>
      <c r="DE560" s="75"/>
      <c r="DF560" s="75"/>
      <c r="DG560" s="75"/>
      <c r="DH560" s="75"/>
      <c r="DI560" s="75"/>
      <c r="DJ560" s="75"/>
      <c r="DK560" s="75"/>
      <c r="DL560" s="75"/>
      <c r="DM560" s="75"/>
      <c r="DN560" s="75"/>
      <c r="DO560" s="75"/>
      <c r="DP560" s="75"/>
      <c r="DQ560" s="75"/>
      <c r="DR560" s="78"/>
      <c r="DS560" s="78"/>
      <c r="DT560" s="78"/>
      <c r="DU560" s="78"/>
      <c r="DV560" s="78"/>
      <c r="DW560" s="78"/>
      <c r="DX560" s="74"/>
    </row>
    <row r="561" spans="30:128" ht="22.5" customHeight="1" x14ac:dyDescent="0.4">
      <c r="AD561"/>
      <c r="BL561"/>
      <c r="BM561"/>
      <c r="BN561"/>
      <c r="BO561"/>
      <c r="BP561"/>
      <c r="BQ561"/>
      <c r="BR561"/>
      <c r="BS561"/>
      <c r="BT561"/>
      <c r="BU561"/>
      <c r="CE561"/>
      <c r="CF561" s="71"/>
      <c r="CG561" s="79" t="s">
        <v>17</v>
      </c>
      <c r="CH561" s="49">
        <f t="shared" ref="CH561" si="888">CM559</f>
        <v>3</v>
      </c>
      <c r="CI561" s="80" t="s">
        <v>8</v>
      </c>
      <c r="CJ561" s="91">
        <v>1</v>
      </c>
      <c r="CK561" s="91">
        <v>2</v>
      </c>
      <c r="CL561" s="91">
        <v>3</v>
      </c>
      <c r="CM561" s="91">
        <v>4</v>
      </c>
      <c r="CN561" s="91">
        <v>5</v>
      </c>
      <c r="CO561" s="91">
        <v>6</v>
      </c>
      <c r="CP561" s="91">
        <v>7</v>
      </c>
      <c r="CQ561" s="91">
        <v>8</v>
      </c>
      <c r="CR561" s="91">
        <v>9</v>
      </c>
      <c r="CS561" s="91">
        <v>10</v>
      </c>
      <c r="CT561" s="91">
        <v>11</v>
      </c>
      <c r="CU561" s="91">
        <v>12</v>
      </c>
      <c r="CV561" s="91">
        <v>13</v>
      </c>
      <c r="CW561" s="91">
        <v>14</v>
      </c>
      <c r="CX561" s="91">
        <v>15</v>
      </c>
      <c r="CY561" s="91">
        <v>16</v>
      </c>
      <c r="CZ561" s="91">
        <v>17</v>
      </c>
      <c r="DA561" s="91">
        <v>18</v>
      </c>
      <c r="DB561" s="91">
        <v>19</v>
      </c>
      <c r="DC561" s="91">
        <v>20</v>
      </c>
      <c r="DD561" s="91">
        <v>21</v>
      </c>
      <c r="DE561" s="91">
        <v>22</v>
      </c>
      <c r="DF561" s="91">
        <v>23</v>
      </c>
      <c r="DG561" s="91">
        <v>24</v>
      </c>
      <c r="DH561" s="91">
        <v>25</v>
      </c>
      <c r="DI561" s="91">
        <v>26</v>
      </c>
      <c r="DJ561" s="91">
        <v>27</v>
      </c>
      <c r="DK561" s="91">
        <v>28</v>
      </c>
      <c r="DL561" s="91">
        <v>29</v>
      </c>
      <c r="DM561" s="91">
        <v>30</v>
      </c>
      <c r="DN561" s="91">
        <v>31</v>
      </c>
      <c r="DO561" s="91">
        <v>32</v>
      </c>
      <c r="DP561" s="91">
        <v>33</v>
      </c>
      <c r="DQ561" s="91">
        <v>34</v>
      </c>
      <c r="DR561" s="92">
        <v>35</v>
      </c>
      <c r="DS561" s="92">
        <v>36</v>
      </c>
      <c r="DT561" s="92">
        <v>37</v>
      </c>
      <c r="DU561" s="92">
        <v>38</v>
      </c>
      <c r="DV561" s="92">
        <v>39</v>
      </c>
      <c r="DW561" s="92">
        <v>40</v>
      </c>
      <c r="DX561" s="74"/>
    </row>
    <row r="562" spans="30:128" ht="22.5" customHeight="1" x14ac:dyDescent="0.3">
      <c r="AD562"/>
      <c r="BL562"/>
      <c r="BM562"/>
      <c r="BN562"/>
      <c r="BO562"/>
      <c r="BP562"/>
      <c r="BQ562"/>
      <c r="BR562"/>
      <c r="BS562"/>
      <c r="BT562"/>
      <c r="BU562"/>
      <c r="CE562"/>
      <c r="CF562" s="71"/>
      <c r="CG562" s="81"/>
      <c r="CH562" s="82"/>
      <c r="CI562" s="83"/>
      <c r="CJ562" s="84"/>
      <c r="CK562" s="84"/>
      <c r="CL562" s="84"/>
      <c r="CM562" s="84"/>
      <c r="CN562" s="84"/>
      <c r="CO562" s="84"/>
      <c r="CP562" s="84"/>
      <c r="CQ562" s="84"/>
      <c r="CR562" s="84"/>
      <c r="CS562" s="84"/>
      <c r="CT562" s="84"/>
      <c r="CU562" s="84"/>
      <c r="CV562" s="84"/>
      <c r="CW562" s="84"/>
      <c r="CX562" s="84"/>
      <c r="CY562" s="84"/>
      <c r="CZ562" s="84"/>
      <c r="DA562" s="84"/>
      <c r="DB562" s="84"/>
      <c r="DC562" s="84"/>
      <c r="DD562" s="84"/>
      <c r="DE562" s="84"/>
      <c r="DF562" s="84"/>
      <c r="DG562" s="84"/>
      <c r="DH562" s="84"/>
      <c r="DI562" s="84"/>
      <c r="DJ562" s="84"/>
      <c r="DK562" s="84"/>
      <c r="DL562" s="84"/>
      <c r="DM562" s="84"/>
      <c r="DN562" s="84"/>
      <c r="DO562" s="84"/>
      <c r="DP562" s="84"/>
      <c r="DQ562" s="84"/>
      <c r="DR562" s="85"/>
      <c r="DS562" s="85"/>
      <c r="DT562" s="85"/>
      <c r="DU562" s="85"/>
      <c r="DV562" s="85"/>
      <c r="DW562" s="85"/>
      <c r="DX562" s="74"/>
    </row>
    <row r="563" spans="30:128" ht="22.5" customHeight="1" x14ac:dyDescent="0.4">
      <c r="AD563"/>
      <c r="BL563"/>
      <c r="BM563"/>
      <c r="BN563"/>
      <c r="BO563"/>
      <c r="BP563"/>
      <c r="BQ563"/>
      <c r="BR563"/>
      <c r="BS563"/>
      <c r="BT563"/>
      <c r="BU563"/>
      <c r="CE563"/>
      <c r="CF563" s="71"/>
      <c r="CG563" s="86" t="s">
        <v>17</v>
      </c>
      <c r="CH563" s="48">
        <f t="shared" ref="CH563" si="889">DI559</f>
        <v>10</v>
      </c>
      <c r="CI563" s="87" t="s">
        <v>8</v>
      </c>
      <c r="CJ563" s="91">
        <v>1</v>
      </c>
      <c r="CK563" s="91">
        <v>2</v>
      </c>
      <c r="CL563" s="91">
        <v>3</v>
      </c>
      <c r="CM563" s="91">
        <v>4</v>
      </c>
      <c r="CN563" s="91">
        <v>5</v>
      </c>
      <c r="CO563" s="91">
        <v>6</v>
      </c>
      <c r="CP563" s="91">
        <v>7</v>
      </c>
      <c r="CQ563" s="91">
        <v>8</v>
      </c>
      <c r="CR563" s="91">
        <v>9</v>
      </c>
      <c r="CS563" s="91">
        <v>10</v>
      </c>
      <c r="CT563" s="91">
        <v>11</v>
      </c>
      <c r="CU563" s="91">
        <v>12</v>
      </c>
      <c r="CV563" s="91">
        <v>13</v>
      </c>
      <c r="CW563" s="91">
        <v>14</v>
      </c>
      <c r="CX563" s="91">
        <v>15</v>
      </c>
      <c r="CY563" s="91">
        <v>16</v>
      </c>
      <c r="CZ563" s="91">
        <v>17</v>
      </c>
      <c r="DA563" s="91">
        <v>18</v>
      </c>
      <c r="DB563" s="91">
        <v>19</v>
      </c>
      <c r="DC563" s="91">
        <v>20</v>
      </c>
      <c r="DD563" s="91">
        <v>21</v>
      </c>
      <c r="DE563" s="91">
        <v>22</v>
      </c>
      <c r="DF563" s="91">
        <v>23</v>
      </c>
      <c r="DG563" s="91">
        <v>24</v>
      </c>
      <c r="DH563" s="91">
        <v>25</v>
      </c>
      <c r="DI563" s="91">
        <v>26</v>
      </c>
      <c r="DJ563" s="91">
        <v>27</v>
      </c>
      <c r="DK563" s="91">
        <v>28</v>
      </c>
      <c r="DL563" s="91">
        <v>29</v>
      </c>
      <c r="DM563" s="91">
        <v>30</v>
      </c>
      <c r="DN563" s="91">
        <v>31</v>
      </c>
      <c r="DO563" s="91">
        <v>32</v>
      </c>
      <c r="DP563" s="91">
        <v>33</v>
      </c>
      <c r="DQ563" s="91">
        <v>34</v>
      </c>
      <c r="DR563" s="92">
        <v>35</v>
      </c>
      <c r="DS563" s="92">
        <v>36</v>
      </c>
      <c r="DT563" s="92">
        <v>37</v>
      </c>
      <c r="DU563" s="92">
        <v>38</v>
      </c>
      <c r="DV563" s="92">
        <v>39</v>
      </c>
      <c r="DW563" s="92">
        <v>40</v>
      </c>
      <c r="DX563" s="74"/>
    </row>
    <row r="564" spans="30:128" ht="22.5" customHeight="1" thickBot="1" x14ac:dyDescent="0.35">
      <c r="AD564"/>
      <c r="BL564"/>
      <c r="BM564"/>
      <c r="BN564"/>
      <c r="BO564"/>
      <c r="BP564"/>
      <c r="BQ564"/>
      <c r="BR564"/>
      <c r="BS564"/>
      <c r="BT564"/>
      <c r="BU564"/>
      <c r="CE564"/>
      <c r="CF564" s="88"/>
      <c r="CG564" s="89"/>
      <c r="CH564" s="89"/>
      <c r="CI564" s="89"/>
      <c r="CJ564" s="89"/>
      <c r="CK564" s="89"/>
      <c r="CL564" s="89"/>
      <c r="CM564" s="89"/>
      <c r="CN564" s="89"/>
      <c r="CO564" s="89"/>
      <c r="CP564" s="89"/>
      <c r="CQ564" s="89"/>
      <c r="CR564" s="89"/>
      <c r="CS564" s="89"/>
      <c r="CT564" s="89"/>
      <c r="CU564" s="89"/>
      <c r="CV564" s="89"/>
      <c r="CW564" s="89"/>
      <c r="CX564" s="89"/>
      <c r="CY564" s="89"/>
      <c r="CZ564" s="89"/>
      <c r="DA564" s="89"/>
      <c r="DB564" s="89"/>
      <c r="DC564" s="89"/>
      <c r="DD564" s="89"/>
      <c r="DE564" s="89"/>
      <c r="DF564" s="89"/>
      <c r="DG564" s="89"/>
      <c r="DH564" s="89"/>
      <c r="DI564" s="89"/>
      <c r="DJ564" s="89"/>
      <c r="DK564" s="89"/>
      <c r="DL564" s="89"/>
      <c r="DM564" s="89"/>
      <c r="DN564" s="89"/>
      <c r="DO564" s="89"/>
      <c r="DP564" s="89"/>
      <c r="DQ564" s="89"/>
      <c r="DR564" s="89"/>
      <c r="DS564" s="89"/>
      <c r="DT564" s="89"/>
      <c r="DU564" s="89"/>
      <c r="DV564" s="89"/>
      <c r="DW564" s="89"/>
      <c r="DX564" s="90"/>
    </row>
    <row r="565" spans="30:128" ht="22.5" customHeight="1" thickTop="1" x14ac:dyDescent="0.35">
      <c r="AD565"/>
      <c r="BL565"/>
      <c r="BM565"/>
      <c r="BN565"/>
      <c r="BO565"/>
      <c r="BP565"/>
      <c r="BQ565"/>
      <c r="BR565"/>
      <c r="BS565"/>
      <c r="BT565"/>
      <c r="BU565"/>
      <c r="CE565"/>
      <c r="CF565" s="163">
        <f t="shared" ref="CF565" si="890">BX566</f>
        <v>0.39166666666666672</v>
      </c>
      <c r="CG565" s="164"/>
      <c r="CH565" s="68"/>
      <c r="CI565" s="68"/>
      <c r="CJ565" s="68"/>
      <c r="CK565" s="68"/>
      <c r="CL565" s="68"/>
      <c r="CM565" s="68"/>
      <c r="CN565" s="68"/>
      <c r="CO565" s="68"/>
      <c r="CP565" s="68"/>
      <c r="CQ565" s="68"/>
      <c r="CR565" s="68"/>
      <c r="CS565" s="68"/>
      <c r="CT565" s="68"/>
      <c r="CU565" s="68"/>
      <c r="CV565" s="68"/>
      <c r="CW565" s="68"/>
      <c r="CX565" s="68"/>
      <c r="CY565" s="68"/>
      <c r="CZ565" s="68"/>
      <c r="DA565" s="68"/>
      <c r="DB565" s="68"/>
      <c r="DC565" s="68"/>
      <c r="DD565" s="68"/>
      <c r="DE565" s="68"/>
      <c r="DF565" s="68"/>
      <c r="DG565" s="68"/>
      <c r="DH565" s="68"/>
      <c r="DI565" s="68"/>
      <c r="DJ565" s="68"/>
      <c r="DK565" s="68"/>
      <c r="DL565" s="68"/>
      <c r="DM565" s="68"/>
      <c r="DN565" s="68"/>
      <c r="DO565" s="68"/>
      <c r="DP565" s="68"/>
      <c r="DQ565" s="68"/>
      <c r="DR565" s="68"/>
      <c r="DS565" s="68"/>
      <c r="DT565" s="69"/>
      <c r="DU565" s="69" t="s">
        <v>31</v>
      </c>
      <c r="DV565" s="68"/>
      <c r="DW565" s="69" t="str">
        <f t="shared" ref="DW565" si="891">CA567</f>
        <v>A</v>
      </c>
      <c r="DX565" s="70"/>
    </row>
    <row r="566" spans="30:128" ht="22.5" customHeight="1" x14ac:dyDescent="0.3">
      <c r="AD566"/>
      <c r="BL566"/>
      <c r="BM566"/>
      <c r="BN566"/>
      <c r="BO566"/>
      <c r="BP566"/>
      <c r="BQ566"/>
      <c r="BR566"/>
      <c r="BS566"/>
      <c r="BT566"/>
      <c r="BU566"/>
      <c r="BW566" t="str">
        <f t="shared" ref="BW566:CD567" si="892">Q41</f>
        <v>3. KOLO</v>
      </c>
      <c r="BX566">
        <f t="shared" si="892"/>
        <v>0.39166666666666672</v>
      </c>
      <c r="BY566">
        <f t="shared" si="892"/>
        <v>16</v>
      </c>
      <c r="BZ566" t="str">
        <f t="shared" si="892"/>
        <v>HŘIŠTĚ</v>
      </c>
      <c r="CA566" t="str">
        <f t="shared" si="892"/>
        <v>skupina</v>
      </c>
      <c r="CB566">
        <f t="shared" si="892"/>
        <v>8</v>
      </c>
      <c r="CC566" t="str">
        <f t="shared" si="892"/>
        <v>:</v>
      </c>
      <c r="CD566">
        <f t="shared" si="892"/>
        <v>9</v>
      </c>
      <c r="CE566"/>
      <c r="CF566" s="71"/>
      <c r="CG566" s="165" t="str">
        <f t="shared" ref="CG566" si="893">BW566</f>
        <v>3. KOLO</v>
      </c>
      <c r="CH566" s="165"/>
      <c r="CI566" s="165"/>
      <c r="CJ566" s="165"/>
      <c r="CK566" s="72"/>
      <c r="CL566" s="169"/>
      <c r="CM566" s="169"/>
      <c r="CN566" s="72"/>
      <c r="CO566" s="72"/>
      <c r="CP566" s="72"/>
      <c r="CQ566" s="72"/>
      <c r="CR566" s="72"/>
      <c r="CS566" s="72"/>
      <c r="CT566" s="72"/>
      <c r="CU566" s="72"/>
      <c r="CV566" s="72"/>
      <c r="CW566" s="170">
        <f t="shared" ref="CW566" si="894">BY566</f>
        <v>16</v>
      </c>
      <c r="CX566" s="170"/>
      <c r="CY566" s="170"/>
      <c r="CZ566" s="170"/>
      <c r="DA566" s="170"/>
      <c r="DB566" s="166" t="s">
        <v>9</v>
      </c>
      <c r="DC566" s="166"/>
      <c r="DD566" s="166"/>
      <c r="DE566" s="72"/>
      <c r="DF566" s="72"/>
      <c r="DG566" s="72"/>
      <c r="DH566" s="72"/>
      <c r="DI566" s="72"/>
      <c r="DJ566" s="72"/>
      <c r="DK566" s="72"/>
      <c r="DL566" s="72"/>
      <c r="DM566" s="72"/>
      <c r="DN566" s="72"/>
      <c r="DO566" s="72"/>
      <c r="DP566" s="72"/>
      <c r="DQ566" s="72"/>
      <c r="DR566" s="73"/>
      <c r="DS566" s="167" t="s">
        <v>10</v>
      </c>
      <c r="DT566" s="167"/>
      <c r="DU566" s="167"/>
      <c r="DV566" s="168">
        <f t="shared" ref="DV566" si="895">BZ567</f>
        <v>4</v>
      </c>
      <c r="DW566" s="168"/>
      <c r="DX566" s="74"/>
    </row>
    <row r="567" spans="30:128" ht="22.5" customHeight="1" x14ac:dyDescent="0.3">
      <c r="AD567"/>
      <c r="BL567"/>
      <c r="BM567"/>
      <c r="BN567"/>
      <c r="BO567"/>
      <c r="BP567"/>
      <c r="BQ567"/>
      <c r="BR567"/>
      <c r="BS567"/>
      <c r="BT567"/>
      <c r="BU567"/>
      <c r="BW567">
        <f t="shared" si="892"/>
        <v>0</v>
      </c>
      <c r="BX567">
        <f t="shared" si="892"/>
        <v>0</v>
      </c>
      <c r="BY567" t="str">
        <f t="shared" si="892"/>
        <v>zápas</v>
      </c>
      <c r="BZ567">
        <f t="shared" si="892"/>
        <v>4</v>
      </c>
      <c r="CA567" t="str">
        <f t="shared" si="892"/>
        <v>A</v>
      </c>
      <c r="CB567" t="str">
        <f t="shared" si="892"/>
        <v>Mnichovická "B"</v>
      </c>
      <c r="CC567">
        <f t="shared" si="892"/>
        <v>0</v>
      </c>
      <c r="CD567" t="str">
        <f t="shared" si="892"/>
        <v>Prok.Velikého</v>
      </c>
      <c r="CE567"/>
      <c r="CF567" s="71"/>
      <c r="CG567" s="165"/>
      <c r="CH567" s="165"/>
      <c r="CI567" s="165"/>
      <c r="CJ567" s="165"/>
      <c r="CK567" s="72"/>
      <c r="CL567" s="169"/>
      <c r="CM567" s="169"/>
      <c r="CN567" s="72"/>
      <c r="CO567" s="72"/>
      <c r="CP567" s="72"/>
      <c r="CQ567" s="72"/>
      <c r="CR567" s="72"/>
      <c r="CS567" s="72"/>
      <c r="CT567" s="72"/>
      <c r="CU567" s="72"/>
      <c r="CV567" s="72"/>
      <c r="CW567" s="170"/>
      <c r="CX567" s="170"/>
      <c r="CY567" s="170"/>
      <c r="CZ567" s="170"/>
      <c r="DA567" s="170"/>
      <c r="DB567" s="166"/>
      <c r="DC567" s="166"/>
      <c r="DD567" s="166"/>
      <c r="DE567" s="72"/>
      <c r="DF567" s="72"/>
      <c r="DG567" s="72"/>
      <c r="DH567" s="72"/>
      <c r="DI567" s="72"/>
      <c r="DJ567" s="72"/>
      <c r="DK567" s="72"/>
      <c r="DL567" s="72"/>
      <c r="DM567" s="72"/>
      <c r="DN567" s="72"/>
      <c r="DO567" s="72"/>
      <c r="DP567" s="72"/>
      <c r="DQ567" s="72"/>
      <c r="DR567" s="73"/>
      <c r="DS567" s="167"/>
      <c r="DT567" s="167"/>
      <c r="DU567" s="167"/>
      <c r="DV567" s="168"/>
      <c r="DW567" s="168"/>
      <c r="DX567" s="74"/>
    </row>
    <row r="568" spans="30:128" ht="22.5" customHeight="1" x14ac:dyDescent="0.3">
      <c r="AD568"/>
      <c r="BL568"/>
      <c r="BM568"/>
      <c r="BN568"/>
      <c r="BO568"/>
      <c r="BP568"/>
      <c r="BQ568"/>
      <c r="BR568"/>
      <c r="BS568"/>
      <c r="BT568"/>
      <c r="BU568"/>
      <c r="CE568"/>
      <c r="CF568" s="71"/>
      <c r="CG568" s="75"/>
      <c r="CH568" s="75"/>
      <c r="CI568" s="75"/>
      <c r="CJ568" s="75"/>
      <c r="CK568" s="147" t="s">
        <v>13</v>
      </c>
      <c r="CL568" s="147"/>
      <c r="CM568" s="76">
        <f t="shared" ref="CM568" si="896">CB566</f>
        <v>8</v>
      </c>
      <c r="CN568" s="77" t="s">
        <v>14</v>
      </c>
      <c r="CO568" s="148" t="str">
        <f t="shared" ref="CO568" si="897">CB567</f>
        <v>Mnichovická "B"</v>
      </c>
      <c r="CP568" s="148"/>
      <c r="CQ568" s="148"/>
      <c r="CR568" s="148"/>
      <c r="CS568" s="148"/>
      <c r="CT568" s="148"/>
      <c r="CU568" s="148"/>
      <c r="CV568" s="148"/>
      <c r="CW568" s="148"/>
      <c r="CX568" s="148"/>
      <c r="CY568" s="148"/>
      <c r="CZ568" s="148"/>
      <c r="DA568" s="148"/>
      <c r="DB568" s="75"/>
      <c r="DC568" s="75"/>
      <c r="DD568" s="75"/>
      <c r="DE568" s="75"/>
      <c r="DF568" s="75"/>
      <c r="DG568" s="147" t="s">
        <v>13</v>
      </c>
      <c r="DH568" s="147"/>
      <c r="DI568" s="76">
        <f t="shared" ref="DI568" si="898">CD566</f>
        <v>9</v>
      </c>
      <c r="DJ568" s="77" t="s">
        <v>14</v>
      </c>
      <c r="DK568" s="148" t="str">
        <f t="shared" ref="DK568" si="899">CD567</f>
        <v>Prok.Velikého</v>
      </c>
      <c r="DL568" s="148"/>
      <c r="DM568" s="148"/>
      <c r="DN568" s="148"/>
      <c r="DO568" s="148"/>
      <c r="DP568" s="148"/>
      <c r="DQ568" s="148"/>
      <c r="DR568" s="148"/>
      <c r="DS568" s="148"/>
      <c r="DT568" s="148"/>
      <c r="DU568" s="148"/>
      <c r="DV568" s="148"/>
      <c r="DW568" s="148"/>
      <c r="DX568" s="74"/>
    </row>
    <row r="569" spans="30:128" ht="22.5" customHeight="1" x14ac:dyDescent="0.3">
      <c r="AD569"/>
      <c r="BL569"/>
      <c r="BM569"/>
      <c r="BN569"/>
      <c r="BO569"/>
      <c r="BP569"/>
      <c r="BQ569"/>
      <c r="BR569"/>
      <c r="BS569"/>
      <c r="BT569"/>
      <c r="BU569"/>
      <c r="CE569"/>
      <c r="CF569" s="71"/>
      <c r="CG569" s="75"/>
      <c r="CH569" s="75"/>
      <c r="CI569" s="75"/>
      <c r="CJ569" s="75"/>
      <c r="CK569" s="75"/>
      <c r="CL569" s="75"/>
      <c r="CM569" s="75"/>
      <c r="CN569" s="75"/>
      <c r="CO569" s="75"/>
      <c r="CP569" s="75"/>
      <c r="CQ569" s="75"/>
      <c r="CR569" s="75"/>
      <c r="CS569" s="75"/>
      <c r="CT569" s="75"/>
      <c r="CU569" s="75"/>
      <c r="CV569" s="75"/>
      <c r="CW569" s="75"/>
      <c r="CX569" s="75"/>
      <c r="CY569" s="75"/>
      <c r="CZ569" s="75"/>
      <c r="DA569" s="75"/>
      <c r="DB569" s="75"/>
      <c r="DC569" s="75"/>
      <c r="DD569" s="75"/>
      <c r="DE569" s="75"/>
      <c r="DF569" s="75"/>
      <c r="DG569" s="75"/>
      <c r="DH569" s="75"/>
      <c r="DI569" s="75"/>
      <c r="DJ569" s="75"/>
      <c r="DK569" s="75"/>
      <c r="DL569" s="75"/>
      <c r="DM569" s="75"/>
      <c r="DN569" s="75"/>
      <c r="DO569" s="75"/>
      <c r="DP569" s="75"/>
      <c r="DQ569" s="75"/>
      <c r="DR569" s="78"/>
      <c r="DS569" s="78"/>
      <c r="DT569" s="78"/>
      <c r="DU569" s="78"/>
      <c r="DV569" s="78"/>
      <c r="DW569" s="78"/>
      <c r="DX569" s="74"/>
    </row>
    <row r="570" spans="30:128" ht="22.5" customHeight="1" x14ac:dyDescent="0.4">
      <c r="AD570"/>
      <c r="BL570"/>
      <c r="BM570"/>
      <c r="BN570"/>
      <c r="BO570"/>
      <c r="BP570"/>
      <c r="BQ570"/>
      <c r="BR570"/>
      <c r="BS570"/>
      <c r="BT570"/>
      <c r="BU570"/>
      <c r="CE570"/>
      <c r="CF570" s="71"/>
      <c r="CG570" s="79" t="s">
        <v>17</v>
      </c>
      <c r="CH570" s="49">
        <f t="shared" ref="CH570" si="900">CM568</f>
        <v>8</v>
      </c>
      <c r="CI570" s="80" t="s">
        <v>8</v>
      </c>
      <c r="CJ570" s="91">
        <v>1</v>
      </c>
      <c r="CK570" s="91">
        <v>2</v>
      </c>
      <c r="CL570" s="91">
        <v>3</v>
      </c>
      <c r="CM570" s="91">
        <v>4</v>
      </c>
      <c r="CN570" s="91">
        <v>5</v>
      </c>
      <c r="CO570" s="91">
        <v>6</v>
      </c>
      <c r="CP570" s="91">
        <v>7</v>
      </c>
      <c r="CQ570" s="91">
        <v>8</v>
      </c>
      <c r="CR570" s="91">
        <v>9</v>
      </c>
      <c r="CS570" s="91">
        <v>10</v>
      </c>
      <c r="CT570" s="91">
        <v>11</v>
      </c>
      <c r="CU570" s="91">
        <v>12</v>
      </c>
      <c r="CV570" s="91">
        <v>13</v>
      </c>
      <c r="CW570" s="91">
        <v>14</v>
      </c>
      <c r="CX570" s="91">
        <v>15</v>
      </c>
      <c r="CY570" s="91">
        <v>16</v>
      </c>
      <c r="CZ570" s="91">
        <v>17</v>
      </c>
      <c r="DA570" s="91">
        <v>18</v>
      </c>
      <c r="DB570" s="91">
        <v>19</v>
      </c>
      <c r="DC570" s="91">
        <v>20</v>
      </c>
      <c r="DD570" s="91">
        <v>21</v>
      </c>
      <c r="DE570" s="91">
        <v>22</v>
      </c>
      <c r="DF570" s="91">
        <v>23</v>
      </c>
      <c r="DG570" s="91">
        <v>24</v>
      </c>
      <c r="DH570" s="91">
        <v>25</v>
      </c>
      <c r="DI570" s="91">
        <v>26</v>
      </c>
      <c r="DJ570" s="91">
        <v>27</v>
      </c>
      <c r="DK570" s="91">
        <v>28</v>
      </c>
      <c r="DL570" s="91">
        <v>29</v>
      </c>
      <c r="DM570" s="91">
        <v>30</v>
      </c>
      <c r="DN570" s="91">
        <v>31</v>
      </c>
      <c r="DO570" s="91">
        <v>32</v>
      </c>
      <c r="DP570" s="91">
        <v>33</v>
      </c>
      <c r="DQ570" s="91">
        <v>34</v>
      </c>
      <c r="DR570" s="92">
        <v>35</v>
      </c>
      <c r="DS570" s="92">
        <v>36</v>
      </c>
      <c r="DT570" s="92">
        <v>37</v>
      </c>
      <c r="DU570" s="92">
        <v>38</v>
      </c>
      <c r="DV570" s="92">
        <v>39</v>
      </c>
      <c r="DW570" s="92">
        <v>40</v>
      </c>
      <c r="DX570" s="74"/>
    </row>
    <row r="571" spans="30:128" ht="22.5" customHeight="1" x14ac:dyDescent="0.3">
      <c r="AD571"/>
      <c r="BL571"/>
      <c r="BM571"/>
      <c r="BN571"/>
      <c r="BO571"/>
      <c r="BP571"/>
      <c r="BQ571"/>
      <c r="BR571"/>
      <c r="BS571"/>
      <c r="BT571"/>
      <c r="BU571"/>
      <c r="CE571"/>
      <c r="CF571" s="71"/>
      <c r="CG571" s="81"/>
      <c r="CH571" s="82"/>
      <c r="CI571" s="83"/>
      <c r="CJ571" s="84"/>
      <c r="CK571" s="84"/>
      <c r="CL571" s="84"/>
      <c r="CM571" s="84"/>
      <c r="CN571" s="84"/>
      <c r="CO571" s="84"/>
      <c r="CP571" s="84"/>
      <c r="CQ571" s="84"/>
      <c r="CR571" s="84"/>
      <c r="CS571" s="84"/>
      <c r="CT571" s="84"/>
      <c r="CU571" s="84"/>
      <c r="CV571" s="84"/>
      <c r="CW571" s="84"/>
      <c r="CX571" s="84"/>
      <c r="CY571" s="84"/>
      <c r="CZ571" s="84"/>
      <c r="DA571" s="84"/>
      <c r="DB571" s="84"/>
      <c r="DC571" s="84"/>
      <c r="DD571" s="84"/>
      <c r="DE571" s="84"/>
      <c r="DF571" s="84"/>
      <c r="DG571" s="84"/>
      <c r="DH571" s="84"/>
      <c r="DI571" s="84"/>
      <c r="DJ571" s="84"/>
      <c r="DK571" s="84"/>
      <c r="DL571" s="84"/>
      <c r="DM571" s="84"/>
      <c r="DN571" s="84"/>
      <c r="DO571" s="84"/>
      <c r="DP571" s="84"/>
      <c r="DQ571" s="84"/>
      <c r="DR571" s="85"/>
      <c r="DS571" s="85"/>
      <c r="DT571" s="85"/>
      <c r="DU571" s="85"/>
      <c r="DV571" s="85"/>
      <c r="DW571" s="85"/>
      <c r="DX571" s="74"/>
    </row>
    <row r="572" spans="30:128" ht="22.5" customHeight="1" x14ac:dyDescent="0.4">
      <c r="AD572"/>
      <c r="BL572"/>
      <c r="BM572"/>
      <c r="BN572"/>
      <c r="BO572"/>
      <c r="BP572"/>
      <c r="BQ572"/>
      <c r="BR572"/>
      <c r="BS572"/>
      <c r="BT572"/>
      <c r="BU572"/>
      <c r="CE572"/>
      <c r="CF572" s="71"/>
      <c r="CG572" s="86" t="s">
        <v>17</v>
      </c>
      <c r="CH572" s="48">
        <f t="shared" ref="CH572" si="901">DI568</f>
        <v>9</v>
      </c>
      <c r="CI572" s="87" t="s">
        <v>8</v>
      </c>
      <c r="CJ572" s="91">
        <v>1</v>
      </c>
      <c r="CK572" s="91">
        <v>2</v>
      </c>
      <c r="CL572" s="91">
        <v>3</v>
      </c>
      <c r="CM572" s="91">
        <v>4</v>
      </c>
      <c r="CN572" s="91">
        <v>5</v>
      </c>
      <c r="CO572" s="91">
        <v>6</v>
      </c>
      <c r="CP572" s="91">
        <v>7</v>
      </c>
      <c r="CQ572" s="91">
        <v>8</v>
      </c>
      <c r="CR572" s="91">
        <v>9</v>
      </c>
      <c r="CS572" s="91">
        <v>10</v>
      </c>
      <c r="CT572" s="91">
        <v>11</v>
      </c>
      <c r="CU572" s="91">
        <v>12</v>
      </c>
      <c r="CV572" s="91">
        <v>13</v>
      </c>
      <c r="CW572" s="91">
        <v>14</v>
      </c>
      <c r="CX572" s="91">
        <v>15</v>
      </c>
      <c r="CY572" s="91">
        <v>16</v>
      </c>
      <c r="CZ572" s="91">
        <v>17</v>
      </c>
      <c r="DA572" s="91">
        <v>18</v>
      </c>
      <c r="DB572" s="91">
        <v>19</v>
      </c>
      <c r="DC572" s="91">
        <v>20</v>
      </c>
      <c r="DD572" s="91">
        <v>21</v>
      </c>
      <c r="DE572" s="91">
        <v>22</v>
      </c>
      <c r="DF572" s="91">
        <v>23</v>
      </c>
      <c r="DG572" s="91">
        <v>24</v>
      </c>
      <c r="DH572" s="91">
        <v>25</v>
      </c>
      <c r="DI572" s="91">
        <v>26</v>
      </c>
      <c r="DJ572" s="91">
        <v>27</v>
      </c>
      <c r="DK572" s="91">
        <v>28</v>
      </c>
      <c r="DL572" s="91">
        <v>29</v>
      </c>
      <c r="DM572" s="91">
        <v>30</v>
      </c>
      <c r="DN572" s="91">
        <v>31</v>
      </c>
      <c r="DO572" s="91">
        <v>32</v>
      </c>
      <c r="DP572" s="91">
        <v>33</v>
      </c>
      <c r="DQ572" s="91">
        <v>34</v>
      </c>
      <c r="DR572" s="92">
        <v>35</v>
      </c>
      <c r="DS572" s="92">
        <v>36</v>
      </c>
      <c r="DT572" s="92">
        <v>37</v>
      </c>
      <c r="DU572" s="92">
        <v>38</v>
      </c>
      <c r="DV572" s="92">
        <v>39</v>
      </c>
      <c r="DW572" s="92">
        <v>40</v>
      </c>
      <c r="DX572" s="74"/>
    </row>
    <row r="573" spans="30:128" ht="22.5" customHeight="1" thickBot="1" x14ac:dyDescent="0.35">
      <c r="AD573"/>
      <c r="BL573"/>
      <c r="BM573"/>
      <c r="BN573"/>
      <c r="BO573"/>
      <c r="BP573"/>
      <c r="BQ573"/>
      <c r="BR573"/>
      <c r="BS573"/>
      <c r="BT573"/>
      <c r="BU573"/>
      <c r="CE573"/>
      <c r="CF573" s="88"/>
      <c r="CG573" s="89"/>
      <c r="CH573" s="89"/>
      <c r="CI573" s="89"/>
      <c r="CJ573" s="89"/>
      <c r="CK573" s="89"/>
      <c r="CL573" s="89"/>
      <c r="CM573" s="89"/>
      <c r="CN573" s="89"/>
      <c r="CO573" s="89"/>
      <c r="CP573" s="89"/>
      <c r="CQ573" s="89"/>
      <c r="CR573" s="89"/>
      <c r="CS573" s="89"/>
      <c r="CT573" s="89"/>
      <c r="CU573" s="89"/>
      <c r="CV573" s="89"/>
      <c r="CW573" s="89"/>
      <c r="CX573" s="89"/>
      <c r="CY573" s="89"/>
      <c r="CZ573" s="89"/>
      <c r="DA573" s="89"/>
      <c r="DB573" s="89"/>
      <c r="DC573" s="89"/>
      <c r="DD573" s="89"/>
      <c r="DE573" s="89"/>
      <c r="DF573" s="89"/>
      <c r="DG573" s="89"/>
      <c r="DH573" s="89"/>
      <c r="DI573" s="89"/>
      <c r="DJ573" s="89"/>
      <c r="DK573" s="89"/>
      <c r="DL573" s="89"/>
      <c r="DM573" s="89"/>
      <c r="DN573" s="89"/>
      <c r="DO573" s="89"/>
      <c r="DP573" s="89"/>
      <c r="DQ573" s="89"/>
      <c r="DR573" s="89"/>
      <c r="DS573" s="89"/>
      <c r="DT573" s="89"/>
      <c r="DU573" s="89"/>
      <c r="DV573" s="89"/>
      <c r="DW573" s="89"/>
      <c r="DX573" s="90"/>
    </row>
    <row r="574" spans="30:128" ht="22.5" customHeight="1" thickTop="1" x14ac:dyDescent="0.35">
      <c r="AD574"/>
      <c r="BL574"/>
      <c r="BM574"/>
      <c r="BN574"/>
      <c r="BO574"/>
      <c r="BP574"/>
      <c r="BQ574"/>
      <c r="BR574"/>
      <c r="BS574"/>
      <c r="BT574"/>
      <c r="BU574"/>
      <c r="CE574"/>
      <c r="CF574" s="163">
        <f t="shared" ref="CF574" si="902">BX575</f>
        <v>0.40000000000000008</v>
      </c>
      <c r="CG574" s="164"/>
      <c r="CH574" s="68"/>
      <c r="CI574" s="68"/>
      <c r="CJ574" s="68"/>
      <c r="CK574" s="68"/>
      <c r="CL574" s="68"/>
      <c r="CM574" s="68"/>
      <c r="CN574" s="68"/>
      <c r="CO574" s="68"/>
      <c r="CP574" s="68"/>
      <c r="CQ574" s="68"/>
      <c r="CR574" s="68"/>
      <c r="CS574" s="68"/>
      <c r="CT574" s="68"/>
      <c r="CU574" s="68"/>
      <c r="CV574" s="68"/>
      <c r="CW574" s="68"/>
      <c r="CX574" s="68"/>
      <c r="CY574" s="68"/>
      <c r="CZ574" s="68"/>
      <c r="DA574" s="68"/>
      <c r="DB574" s="68"/>
      <c r="DC574" s="68"/>
      <c r="DD574" s="68"/>
      <c r="DE574" s="68"/>
      <c r="DF574" s="68"/>
      <c r="DG574" s="68"/>
      <c r="DH574" s="68"/>
      <c r="DI574" s="68"/>
      <c r="DJ574" s="68"/>
      <c r="DK574" s="68"/>
      <c r="DL574" s="68"/>
      <c r="DM574" s="68"/>
      <c r="DN574" s="68"/>
      <c r="DO574" s="68"/>
      <c r="DP574" s="68"/>
      <c r="DQ574" s="68"/>
      <c r="DR574" s="68"/>
      <c r="DS574" s="68"/>
      <c r="DT574" s="69"/>
      <c r="DU574" s="69" t="s">
        <v>31</v>
      </c>
      <c r="DV574" s="68"/>
      <c r="DW574" s="69" t="str">
        <f t="shared" ref="DW574" si="903">CA576</f>
        <v>B</v>
      </c>
      <c r="DX574" s="70"/>
    </row>
    <row r="575" spans="30:128" ht="22.5" customHeight="1" x14ac:dyDescent="0.3">
      <c r="AD575"/>
      <c r="BL575"/>
      <c r="BM575"/>
      <c r="BN575"/>
      <c r="BO575"/>
      <c r="BP575"/>
      <c r="BQ575"/>
      <c r="BR575"/>
      <c r="BS575"/>
      <c r="BT575"/>
      <c r="BU575"/>
      <c r="BW575" t="str">
        <f t="shared" ref="BW575:CD576" si="904">Q43</f>
        <v>4. KOLO</v>
      </c>
      <c r="BX575">
        <f t="shared" si="904"/>
        <v>0.40000000000000008</v>
      </c>
      <c r="BY575">
        <f t="shared" si="904"/>
        <v>22</v>
      </c>
      <c r="BZ575" t="str">
        <f t="shared" si="904"/>
        <v>HŘIŠTĚ</v>
      </c>
      <c r="CA575" t="str">
        <f t="shared" si="904"/>
        <v>skupina</v>
      </c>
      <c r="CB575">
        <f t="shared" si="904"/>
        <v>2</v>
      </c>
      <c r="CC575" t="str">
        <f t="shared" si="904"/>
        <v>:</v>
      </c>
      <c r="CD575">
        <f t="shared" si="904"/>
        <v>7</v>
      </c>
      <c r="CE575"/>
      <c r="CF575" s="71"/>
      <c r="CG575" s="165" t="str">
        <f t="shared" ref="CG575" si="905">BW575</f>
        <v>4. KOLO</v>
      </c>
      <c r="CH575" s="165"/>
      <c r="CI575" s="165"/>
      <c r="CJ575" s="165"/>
      <c r="CK575" s="72"/>
      <c r="CL575" s="169"/>
      <c r="CM575" s="169"/>
      <c r="CN575" s="72"/>
      <c r="CO575" s="72"/>
      <c r="CP575" s="72"/>
      <c r="CQ575" s="72"/>
      <c r="CR575" s="72"/>
      <c r="CS575" s="72"/>
      <c r="CT575" s="72"/>
      <c r="CU575" s="72"/>
      <c r="CV575" s="72"/>
      <c r="CW575" s="170">
        <f t="shared" ref="CW575" si="906">BY575</f>
        <v>22</v>
      </c>
      <c r="CX575" s="170"/>
      <c r="CY575" s="170"/>
      <c r="CZ575" s="170"/>
      <c r="DA575" s="170"/>
      <c r="DB575" s="166" t="s">
        <v>9</v>
      </c>
      <c r="DC575" s="166"/>
      <c r="DD575" s="166"/>
      <c r="DE575" s="72"/>
      <c r="DF575" s="72"/>
      <c r="DG575" s="72"/>
      <c r="DH575" s="72"/>
      <c r="DI575" s="72"/>
      <c r="DJ575" s="72"/>
      <c r="DK575" s="72"/>
      <c r="DL575" s="72"/>
      <c r="DM575" s="72"/>
      <c r="DN575" s="72"/>
      <c r="DO575" s="72"/>
      <c r="DP575" s="72"/>
      <c r="DQ575" s="72"/>
      <c r="DR575" s="73"/>
      <c r="DS575" s="167" t="s">
        <v>10</v>
      </c>
      <c r="DT575" s="167"/>
      <c r="DU575" s="167"/>
      <c r="DV575" s="168">
        <f t="shared" ref="DV575" si="907">BZ576</f>
        <v>4</v>
      </c>
      <c r="DW575" s="168"/>
      <c r="DX575" s="74"/>
    </row>
    <row r="576" spans="30:128" ht="22.5" customHeight="1" x14ac:dyDescent="0.3">
      <c r="AD576"/>
      <c r="BL576"/>
      <c r="BM576"/>
      <c r="BN576"/>
      <c r="BO576"/>
      <c r="BP576"/>
      <c r="BQ576"/>
      <c r="BR576"/>
      <c r="BS576"/>
      <c r="BT576"/>
      <c r="BU576"/>
      <c r="BW576">
        <f t="shared" si="904"/>
        <v>0</v>
      </c>
      <c r="BX576">
        <f t="shared" si="904"/>
        <v>0</v>
      </c>
      <c r="BY576" t="str">
        <f t="shared" si="904"/>
        <v>zápas</v>
      </c>
      <c r="BZ576">
        <f t="shared" si="904"/>
        <v>4</v>
      </c>
      <c r="CA576" t="str">
        <f t="shared" si="904"/>
        <v>B</v>
      </c>
      <c r="CB576" t="str">
        <f t="shared" si="904"/>
        <v>Ovčárecká "A"</v>
      </c>
      <c r="CC576">
        <f t="shared" si="904"/>
        <v>0</v>
      </c>
      <c r="CD576" t="str">
        <f t="shared" si="904"/>
        <v>Mnichovická "A"</v>
      </c>
      <c r="CE576"/>
      <c r="CF576" s="71"/>
      <c r="CG576" s="165"/>
      <c r="CH576" s="165"/>
      <c r="CI576" s="165"/>
      <c r="CJ576" s="165"/>
      <c r="CK576" s="72"/>
      <c r="CL576" s="169"/>
      <c r="CM576" s="169"/>
      <c r="CN576" s="72"/>
      <c r="CO576" s="72"/>
      <c r="CP576" s="72"/>
      <c r="CQ576" s="72"/>
      <c r="CR576" s="72"/>
      <c r="CS576" s="72"/>
      <c r="CT576" s="72"/>
      <c r="CU576" s="72"/>
      <c r="CV576" s="72"/>
      <c r="CW576" s="170"/>
      <c r="CX576" s="170"/>
      <c r="CY576" s="170"/>
      <c r="CZ576" s="170"/>
      <c r="DA576" s="170"/>
      <c r="DB576" s="166"/>
      <c r="DC576" s="166"/>
      <c r="DD576" s="166"/>
      <c r="DE576" s="72"/>
      <c r="DF576" s="72"/>
      <c r="DG576" s="72"/>
      <c r="DH576" s="72"/>
      <c r="DI576" s="72"/>
      <c r="DJ576" s="72"/>
      <c r="DK576" s="72"/>
      <c r="DL576" s="72"/>
      <c r="DM576" s="72"/>
      <c r="DN576" s="72"/>
      <c r="DO576" s="72"/>
      <c r="DP576" s="72"/>
      <c r="DQ576" s="72"/>
      <c r="DR576" s="73"/>
      <c r="DS576" s="167"/>
      <c r="DT576" s="167"/>
      <c r="DU576" s="167"/>
      <c r="DV576" s="168"/>
      <c r="DW576" s="168"/>
      <c r="DX576" s="74"/>
    </row>
    <row r="577" spans="30:128" ht="22.5" customHeight="1" x14ac:dyDescent="0.3">
      <c r="AD577"/>
      <c r="BL577"/>
      <c r="BM577"/>
      <c r="BN577"/>
      <c r="BO577"/>
      <c r="BP577"/>
      <c r="BQ577"/>
      <c r="BR577"/>
      <c r="BS577"/>
      <c r="BT577"/>
      <c r="BU577"/>
      <c r="CE577"/>
      <c r="CF577" s="71"/>
      <c r="CG577" s="75"/>
      <c r="CH577" s="75"/>
      <c r="CI577" s="75"/>
      <c r="CJ577" s="75"/>
      <c r="CK577" s="147" t="s">
        <v>13</v>
      </c>
      <c r="CL577" s="147"/>
      <c r="CM577" s="76">
        <f t="shared" ref="CM577" si="908">CB575</f>
        <v>2</v>
      </c>
      <c r="CN577" s="77" t="s">
        <v>14</v>
      </c>
      <c r="CO577" s="148" t="str">
        <f t="shared" ref="CO577" si="909">CB576</f>
        <v>Ovčárecká "A"</v>
      </c>
      <c r="CP577" s="148"/>
      <c r="CQ577" s="148"/>
      <c r="CR577" s="148"/>
      <c r="CS577" s="148"/>
      <c r="CT577" s="148"/>
      <c r="CU577" s="148"/>
      <c r="CV577" s="148"/>
      <c r="CW577" s="148"/>
      <c r="CX577" s="148"/>
      <c r="CY577" s="148"/>
      <c r="CZ577" s="148"/>
      <c r="DA577" s="148"/>
      <c r="DB577" s="75"/>
      <c r="DC577" s="75"/>
      <c r="DD577" s="75"/>
      <c r="DE577" s="75"/>
      <c r="DF577" s="75"/>
      <c r="DG577" s="147" t="s">
        <v>13</v>
      </c>
      <c r="DH577" s="147"/>
      <c r="DI577" s="76">
        <f t="shared" ref="DI577" si="910">CD575</f>
        <v>7</v>
      </c>
      <c r="DJ577" s="77" t="s">
        <v>14</v>
      </c>
      <c r="DK577" s="148" t="str">
        <f t="shared" ref="DK577" si="911">CD576</f>
        <v>Mnichovická "A"</v>
      </c>
      <c r="DL577" s="148"/>
      <c r="DM577" s="148"/>
      <c r="DN577" s="148"/>
      <c r="DO577" s="148"/>
      <c r="DP577" s="148"/>
      <c r="DQ577" s="148"/>
      <c r="DR577" s="148"/>
      <c r="DS577" s="148"/>
      <c r="DT577" s="148"/>
      <c r="DU577" s="148"/>
      <c r="DV577" s="148"/>
      <c r="DW577" s="148"/>
      <c r="DX577" s="74"/>
    </row>
    <row r="578" spans="30:128" ht="22.5" customHeight="1" x14ac:dyDescent="0.3">
      <c r="AD578"/>
      <c r="BL578"/>
      <c r="BM578"/>
      <c r="BN578"/>
      <c r="BO578"/>
      <c r="BP578"/>
      <c r="BQ578"/>
      <c r="BR578"/>
      <c r="BS578"/>
      <c r="BT578"/>
      <c r="BU578"/>
      <c r="CE578"/>
      <c r="CF578" s="71"/>
      <c r="CG578" s="75"/>
      <c r="CH578" s="75"/>
      <c r="CI578" s="75"/>
      <c r="CJ578" s="75"/>
      <c r="CK578" s="75"/>
      <c r="CL578" s="75"/>
      <c r="CM578" s="75"/>
      <c r="CN578" s="75"/>
      <c r="CO578" s="75"/>
      <c r="CP578" s="75"/>
      <c r="CQ578" s="75"/>
      <c r="CR578" s="75"/>
      <c r="CS578" s="75"/>
      <c r="CT578" s="75"/>
      <c r="CU578" s="75"/>
      <c r="CV578" s="75"/>
      <c r="CW578" s="75"/>
      <c r="CX578" s="75"/>
      <c r="CY578" s="75"/>
      <c r="CZ578" s="75"/>
      <c r="DA578" s="75"/>
      <c r="DB578" s="75"/>
      <c r="DC578" s="75"/>
      <c r="DD578" s="75"/>
      <c r="DE578" s="75"/>
      <c r="DF578" s="75"/>
      <c r="DG578" s="75"/>
      <c r="DH578" s="75"/>
      <c r="DI578" s="75"/>
      <c r="DJ578" s="75"/>
      <c r="DK578" s="75"/>
      <c r="DL578" s="75"/>
      <c r="DM578" s="75"/>
      <c r="DN578" s="75"/>
      <c r="DO578" s="75"/>
      <c r="DP578" s="75"/>
      <c r="DQ578" s="75"/>
      <c r="DR578" s="78"/>
      <c r="DS578" s="78"/>
      <c r="DT578" s="78"/>
      <c r="DU578" s="78"/>
      <c r="DV578" s="78"/>
      <c r="DW578" s="78"/>
      <c r="DX578" s="74"/>
    </row>
    <row r="579" spans="30:128" ht="22.5" customHeight="1" x14ac:dyDescent="0.4">
      <c r="AD579"/>
      <c r="BL579"/>
      <c r="BM579"/>
      <c r="BN579"/>
      <c r="BO579"/>
      <c r="BP579"/>
      <c r="BQ579"/>
      <c r="BR579"/>
      <c r="BS579"/>
      <c r="BT579"/>
      <c r="BU579"/>
      <c r="CE579"/>
      <c r="CF579" s="71"/>
      <c r="CG579" s="79" t="s">
        <v>17</v>
      </c>
      <c r="CH579" s="49">
        <f t="shared" ref="CH579" si="912">CM577</f>
        <v>2</v>
      </c>
      <c r="CI579" s="80" t="s">
        <v>8</v>
      </c>
      <c r="CJ579" s="91">
        <v>1</v>
      </c>
      <c r="CK579" s="91">
        <v>2</v>
      </c>
      <c r="CL579" s="91">
        <v>3</v>
      </c>
      <c r="CM579" s="91">
        <v>4</v>
      </c>
      <c r="CN579" s="91">
        <v>5</v>
      </c>
      <c r="CO579" s="91">
        <v>6</v>
      </c>
      <c r="CP579" s="91">
        <v>7</v>
      </c>
      <c r="CQ579" s="91">
        <v>8</v>
      </c>
      <c r="CR579" s="91">
        <v>9</v>
      </c>
      <c r="CS579" s="91">
        <v>10</v>
      </c>
      <c r="CT579" s="91">
        <v>11</v>
      </c>
      <c r="CU579" s="91">
        <v>12</v>
      </c>
      <c r="CV579" s="91">
        <v>13</v>
      </c>
      <c r="CW579" s="91">
        <v>14</v>
      </c>
      <c r="CX579" s="91">
        <v>15</v>
      </c>
      <c r="CY579" s="91">
        <v>16</v>
      </c>
      <c r="CZ579" s="91">
        <v>17</v>
      </c>
      <c r="DA579" s="91">
        <v>18</v>
      </c>
      <c r="DB579" s="91">
        <v>19</v>
      </c>
      <c r="DC579" s="91">
        <v>20</v>
      </c>
      <c r="DD579" s="91">
        <v>21</v>
      </c>
      <c r="DE579" s="91">
        <v>22</v>
      </c>
      <c r="DF579" s="91">
        <v>23</v>
      </c>
      <c r="DG579" s="91">
        <v>24</v>
      </c>
      <c r="DH579" s="91">
        <v>25</v>
      </c>
      <c r="DI579" s="91">
        <v>26</v>
      </c>
      <c r="DJ579" s="91">
        <v>27</v>
      </c>
      <c r="DK579" s="91">
        <v>28</v>
      </c>
      <c r="DL579" s="91">
        <v>29</v>
      </c>
      <c r="DM579" s="91">
        <v>30</v>
      </c>
      <c r="DN579" s="91">
        <v>31</v>
      </c>
      <c r="DO579" s="91">
        <v>32</v>
      </c>
      <c r="DP579" s="91">
        <v>33</v>
      </c>
      <c r="DQ579" s="91">
        <v>34</v>
      </c>
      <c r="DR579" s="92">
        <v>35</v>
      </c>
      <c r="DS579" s="92">
        <v>36</v>
      </c>
      <c r="DT579" s="92">
        <v>37</v>
      </c>
      <c r="DU579" s="92">
        <v>38</v>
      </c>
      <c r="DV579" s="92">
        <v>39</v>
      </c>
      <c r="DW579" s="92">
        <v>40</v>
      </c>
      <c r="DX579" s="74"/>
    </row>
    <row r="580" spans="30:128" ht="22.5" customHeight="1" x14ac:dyDescent="0.3">
      <c r="AD580"/>
      <c r="BL580"/>
      <c r="BM580"/>
      <c r="BN580"/>
      <c r="BO580"/>
      <c r="BP580"/>
      <c r="BQ580"/>
      <c r="BR580"/>
      <c r="BS580"/>
      <c r="BT580"/>
      <c r="BU580"/>
      <c r="CE580"/>
      <c r="CF580" s="71"/>
      <c r="CG580" s="81"/>
      <c r="CH580" s="82"/>
      <c r="CI580" s="83"/>
      <c r="CJ580" s="84"/>
      <c r="CK580" s="84"/>
      <c r="CL580" s="84"/>
      <c r="CM580" s="84"/>
      <c r="CN580" s="84"/>
      <c r="CO580" s="84"/>
      <c r="CP580" s="84"/>
      <c r="CQ580" s="84"/>
      <c r="CR580" s="84"/>
      <c r="CS580" s="84"/>
      <c r="CT580" s="84"/>
      <c r="CU580" s="84"/>
      <c r="CV580" s="84"/>
      <c r="CW580" s="84"/>
      <c r="CX580" s="84"/>
      <c r="CY580" s="84"/>
      <c r="CZ580" s="84"/>
      <c r="DA580" s="84"/>
      <c r="DB580" s="84"/>
      <c r="DC580" s="84"/>
      <c r="DD580" s="84"/>
      <c r="DE580" s="84"/>
      <c r="DF580" s="84"/>
      <c r="DG580" s="84"/>
      <c r="DH580" s="84"/>
      <c r="DI580" s="84"/>
      <c r="DJ580" s="84"/>
      <c r="DK580" s="84"/>
      <c r="DL580" s="84"/>
      <c r="DM580" s="84"/>
      <c r="DN580" s="84"/>
      <c r="DO580" s="84"/>
      <c r="DP580" s="84"/>
      <c r="DQ580" s="84"/>
      <c r="DR580" s="85"/>
      <c r="DS580" s="85"/>
      <c r="DT580" s="85"/>
      <c r="DU580" s="85"/>
      <c r="DV580" s="85"/>
      <c r="DW580" s="85"/>
      <c r="DX580" s="74"/>
    </row>
    <row r="581" spans="30:128" ht="22.5" customHeight="1" x14ac:dyDescent="0.4">
      <c r="AD581"/>
      <c r="BL581"/>
      <c r="BM581"/>
      <c r="BN581"/>
      <c r="BO581"/>
      <c r="BP581"/>
      <c r="BQ581"/>
      <c r="BR581"/>
      <c r="BS581"/>
      <c r="BT581"/>
      <c r="BU581"/>
      <c r="CE581"/>
      <c r="CF581" s="71"/>
      <c r="CG581" s="86" t="s">
        <v>17</v>
      </c>
      <c r="CH581" s="48">
        <f t="shared" ref="CH581" si="913">DI577</f>
        <v>7</v>
      </c>
      <c r="CI581" s="87" t="s">
        <v>8</v>
      </c>
      <c r="CJ581" s="91">
        <v>1</v>
      </c>
      <c r="CK581" s="91">
        <v>2</v>
      </c>
      <c r="CL581" s="91">
        <v>3</v>
      </c>
      <c r="CM581" s="91">
        <v>4</v>
      </c>
      <c r="CN581" s="91">
        <v>5</v>
      </c>
      <c r="CO581" s="91">
        <v>6</v>
      </c>
      <c r="CP581" s="91">
        <v>7</v>
      </c>
      <c r="CQ581" s="91">
        <v>8</v>
      </c>
      <c r="CR581" s="91">
        <v>9</v>
      </c>
      <c r="CS581" s="91">
        <v>10</v>
      </c>
      <c r="CT581" s="91">
        <v>11</v>
      </c>
      <c r="CU581" s="91">
        <v>12</v>
      </c>
      <c r="CV581" s="91">
        <v>13</v>
      </c>
      <c r="CW581" s="91">
        <v>14</v>
      </c>
      <c r="CX581" s="91">
        <v>15</v>
      </c>
      <c r="CY581" s="91">
        <v>16</v>
      </c>
      <c r="CZ581" s="91">
        <v>17</v>
      </c>
      <c r="DA581" s="91">
        <v>18</v>
      </c>
      <c r="DB581" s="91">
        <v>19</v>
      </c>
      <c r="DC581" s="91">
        <v>20</v>
      </c>
      <c r="DD581" s="91">
        <v>21</v>
      </c>
      <c r="DE581" s="91">
        <v>22</v>
      </c>
      <c r="DF581" s="91">
        <v>23</v>
      </c>
      <c r="DG581" s="91">
        <v>24</v>
      </c>
      <c r="DH581" s="91">
        <v>25</v>
      </c>
      <c r="DI581" s="91">
        <v>26</v>
      </c>
      <c r="DJ581" s="91">
        <v>27</v>
      </c>
      <c r="DK581" s="91">
        <v>28</v>
      </c>
      <c r="DL581" s="91">
        <v>29</v>
      </c>
      <c r="DM581" s="91">
        <v>30</v>
      </c>
      <c r="DN581" s="91">
        <v>31</v>
      </c>
      <c r="DO581" s="91">
        <v>32</v>
      </c>
      <c r="DP581" s="91">
        <v>33</v>
      </c>
      <c r="DQ581" s="91">
        <v>34</v>
      </c>
      <c r="DR581" s="92">
        <v>35</v>
      </c>
      <c r="DS581" s="92">
        <v>36</v>
      </c>
      <c r="DT581" s="92">
        <v>37</v>
      </c>
      <c r="DU581" s="92">
        <v>38</v>
      </c>
      <c r="DV581" s="92">
        <v>39</v>
      </c>
      <c r="DW581" s="92">
        <v>40</v>
      </c>
      <c r="DX581" s="74"/>
    </row>
    <row r="582" spans="30:128" ht="22.5" customHeight="1" thickBot="1" x14ac:dyDescent="0.35">
      <c r="AD582"/>
      <c r="BL582"/>
      <c r="BM582"/>
      <c r="BN582"/>
      <c r="BO582"/>
      <c r="BP582"/>
      <c r="BQ582"/>
      <c r="BR582"/>
      <c r="BS582"/>
      <c r="BT582"/>
      <c r="BU582"/>
      <c r="CE582"/>
      <c r="CF582" s="88"/>
      <c r="CG582" s="89"/>
      <c r="CH582" s="89"/>
      <c r="CI582" s="89"/>
      <c r="CJ582" s="89"/>
      <c r="CK582" s="89"/>
      <c r="CL582" s="89"/>
      <c r="CM582" s="89"/>
      <c r="CN582" s="89"/>
      <c r="CO582" s="89"/>
      <c r="CP582" s="89"/>
      <c r="CQ582" s="89"/>
      <c r="CR582" s="89"/>
      <c r="CS582" s="89"/>
      <c r="CT582" s="89"/>
      <c r="CU582" s="89"/>
      <c r="CV582" s="89"/>
      <c r="CW582" s="89"/>
      <c r="CX582" s="89"/>
      <c r="CY582" s="89"/>
      <c r="CZ582" s="89"/>
      <c r="DA582" s="89"/>
      <c r="DB582" s="89"/>
      <c r="DC582" s="89"/>
      <c r="DD582" s="89"/>
      <c r="DE582" s="89"/>
      <c r="DF582" s="89"/>
      <c r="DG582" s="89"/>
      <c r="DH582" s="89"/>
      <c r="DI582" s="89"/>
      <c r="DJ582" s="89"/>
      <c r="DK582" s="89"/>
      <c r="DL582" s="89"/>
      <c r="DM582" s="89"/>
      <c r="DN582" s="89"/>
      <c r="DO582" s="89"/>
      <c r="DP582" s="89"/>
      <c r="DQ582" s="89"/>
      <c r="DR582" s="89"/>
      <c r="DS582" s="89"/>
      <c r="DT582" s="89"/>
      <c r="DU582" s="89"/>
      <c r="DV582" s="89"/>
      <c r="DW582" s="89"/>
      <c r="DX582" s="90"/>
    </row>
    <row r="583" spans="30:128" ht="22.5" customHeight="1" thickTop="1" x14ac:dyDescent="0.35">
      <c r="AD583"/>
      <c r="BL583"/>
      <c r="BM583"/>
      <c r="BN583"/>
      <c r="BO583"/>
      <c r="BP583"/>
      <c r="BQ583"/>
      <c r="BR583"/>
      <c r="BS583"/>
      <c r="BT583"/>
      <c r="BU583"/>
      <c r="CE583"/>
      <c r="CF583" s="163">
        <f t="shared" ref="CF583" si="914">BX584</f>
        <v>0.40833333333333344</v>
      </c>
      <c r="CG583" s="164"/>
      <c r="CH583" s="68"/>
      <c r="CI583" s="68"/>
      <c r="CJ583" s="68"/>
      <c r="CK583" s="68"/>
      <c r="CL583" s="68"/>
      <c r="CM583" s="68"/>
      <c r="CN583" s="68"/>
      <c r="CO583" s="68"/>
      <c r="CP583" s="68"/>
      <c r="CQ583" s="68"/>
      <c r="CR583" s="68"/>
      <c r="CS583" s="68"/>
      <c r="CT583" s="68"/>
      <c r="CU583" s="68"/>
      <c r="CV583" s="68"/>
      <c r="CW583" s="68"/>
      <c r="CX583" s="68"/>
      <c r="CY583" s="68"/>
      <c r="CZ583" s="68"/>
      <c r="DA583" s="68"/>
      <c r="DB583" s="68"/>
      <c r="DC583" s="68"/>
      <c r="DD583" s="68"/>
      <c r="DE583" s="68"/>
      <c r="DF583" s="68"/>
      <c r="DG583" s="68"/>
      <c r="DH583" s="68"/>
      <c r="DI583" s="68"/>
      <c r="DJ583" s="68"/>
      <c r="DK583" s="68"/>
      <c r="DL583" s="68"/>
      <c r="DM583" s="68"/>
      <c r="DN583" s="68"/>
      <c r="DO583" s="68"/>
      <c r="DP583" s="68"/>
      <c r="DQ583" s="68"/>
      <c r="DR583" s="68"/>
      <c r="DS583" s="68"/>
      <c r="DT583" s="69"/>
      <c r="DU583" s="69" t="s">
        <v>31</v>
      </c>
      <c r="DV583" s="68"/>
      <c r="DW583" s="69" t="str">
        <f t="shared" ref="DW583" si="915">CA585</f>
        <v>A</v>
      </c>
      <c r="DX583" s="70"/>
    </row>
    <row r="584" spans="30:128" ht="22.5" customHeight="1" x14ac:dyDescent="0.3">
      <c r="AD584"/>
      <c r="BL584"/>
      <c r="BM584"/>
      <c r="BN584"/>
      <c r="BO584"/>
      <c r="BP584"/>
      <c r="BQ584"/>
      <c r="BR584"/>
      <c r="BS584"/>
      <c r="BT584"/>
      <c r="BU584"/>
      <c r="BW584" t="str">
        <f t="shared" ref="BW584:CD585" si="916">Q45</f>
        <v>5. KOLO</v>
      </c>
      <c r="BX584">
        <f t="shared" si="916"/>
        <v>0.40833333333333344</v>
      </c>
      <c r="BY584">
        <f t="shared" si="916"/>
        <v>28</v>
      </c>
      <c r="BZ584" t="str">
        <f t="shared" si="916"/>
        <v>HŘIŠTĚ</v>
      </c>
      <c r="CA584" t="str">
        <f t="shared" si="916"/>
        <v>skupina</v>
      </c>
      <c r="CB584">
        <f t="shared" si="916"/>
        <v>5</v>
      </c>
      <c r="CC584" t="str">
        <f t="shared" si="916"/>
        <v>:</v>
      </c>
      <c r="CD584">
        <f t="shared" si="916"/>
        <v>8</v>
      </c>
      <c r="CE584"/>
      <c r="CF584" s="71"/>
      <c r="CG584" s="165" t="str">
        <f t="shared" ref="CG584" si="917">BW584</f>
        <v>5. KOLO</v>
      </c>
      <c r="CH584" s="165"/>
      <c r="CI584" s="165"/>
      <c r="CJ584" s="165"/>
      <c r="CK584" s="72"/>
      <c r="CL584" s="169"/>
      <c r="CM584" s="169"/>
      <c r="CN584" s="72"/>
      <c r="CO584" s="72"/>
      <c r="CP584" s="72"/>
      <c r="CQ584" s="72"/>
      <c r="CR584" s="72"/>
      <c r="CS584" s="72"/>
      <c r="CT584" s="72"/>
      <c r="CU584" s="72"/>
      <c r="CV584" s="72"/>
      <c r="CW584" s="170">
        <f t="shared" ref="CW584" si="918">BY584</f>
        <v>28</v>
      </c>
      <c r="CX584" s="170"/>
      <c r="CY584" s="170"/>
      <c r="CZ584" s="170"/>
      <c r="DA584" s="170"/>
      <c r="DB584" s="166" t="s">
        <v>9</v>
      </c>
      <c r="DC584" s="166"/>
      <c r="DD584" s="166"/>
      <c r="DE584" s="72"/>
      <c r="DF584" s="72"/>
      <c r="DG584" s="72"/>
      <c r="DH584" s="72"/>
      <c r="DI584" s="72"/>
      <c r="DJ584" s="72"/>
      <c r="DK584" s="72"/>
      <c r="DL584" s="72"/>
      <c r="DM584" s="72"/>
      <c r="DN584" s="72"/>
      <c r="DO584" s="72"/>
      <c r="DP584" s="72"/>
      <c r="DQ584" s="72"/>
      <c r="DR584" s="73"/>
      <c r="DS584" s="167" t="s">
        <v>10</v>
      </c>
      <c r="DT584" s="167"/>
      <c r="DU584" s="167"/>
      <c r="DV584" s="168">
        <f t="shared" ref="DV584" si="919">BZ585</f>
        <v>4</v>
      </c>
      <c r="DW584" s="168"/>
      <c r="DX584" s="74"/>
    </row>
    <row r="585" spans="30:128" ht="22.5" customHeight="1" x14ac:dyDescent="0.3">
      <c r="AD585"/>
      <c r="BL585"/>
      <c r="BM585"/>
      <c r="BN585"/>
      <c r="BO585"/>
      <c r="BP585"/>
      <c r="BQ585"/>
      <c r="BR585"/>
      <c r="BS585"/>
      <c r="BT585"/>
      <c r="BU585"/>
      <c r="BW585">
        <f t="shared" si="916"/>
        <v>0</v>
      </c>
      <c r="BX585">
        <f t="shared" si="916"/>
        <v>0</v>
      </c>
      <c r="BY585" t="str">
        <f t="shared" si="916"/>
        <v>zápas</v>
      </c>
      <c r="BZ585">
        <f t="shared" si="916"/>
        <v>4</v>
      </c>
      <c r="CA585" t="str">
        <f t="shared" si="916"/>
        <v>A</v>
      </c>
      <c r="CB585" t="str">
        <f t="shared" si="916"/>
        <v>Lipanská "A"</v>
      </c>
      <c r="CC585">
        <f t="shared" si="916"/>
        <v>0</v>
      </c>
      <c r="CD585" t="str">
        <f t="shared" si="916"/>
        <v>Mnichovická "B"</v>
      </c>
      <c r="CE585"/>
      <c r="CF585" s="71"/>
      <c r="CG585" s="165"/>
      <c r="CH585" s="165"/>
      <c r="CI585" s="165"/>
      <c r="CJ585" s="165"/>
      <c r="CK585" s="72"/>
      <c r="CL585" s="169"/>
      <c r="CM585" s="169"/>
      <c r="CN585" s="72"/>
      <c r="CO585" s="72"/>
      <c r="CP585" s="72"/>
      <c r="CQ585" s="72"/>
      <c r="CR585" s="72"/>
      <c r="CS585" s="72"/>
      <c r="CT585" s="72"/>
      <c r="CU585" s="72"/>
      <c r="CV585" s="72"/>
      <c r="CW585" s="170"/>
      <c r="CX585" s="170"/>
      <c r="CY585" s="170"/>
      <c r="CZ585" s="170"/>
      <c r="DA585" s="170"/>
      <c r="DB585" s="166"/>
      <c r="DC585" s="166"/>
      <c r="DD585" s="166"/>
      <c r="DE585" s="72"/>
      <c r="DF585" s="72"/>
      <c r="DG585" s="72"/>
      <c r="DH585" s="72"/>
      <c r="DI585" s="72"/>
      <c r="DJ585" s="72"/>
      <c r="DK585" s="72"/>
      <c r="DL585" s="72"/>
      <c r="DM585" s="72"/>
      <c r="DN585" s="72"/>
      <c r="DO585" s="72"/>
      <c r="DP585" s="72"/>
      <c r="DQ585" s="72"/>
      <c r="DR585" s="73"/>
      <c r="DS585" s="167"/>
      <c r="DT585" s="167"/>
      <c r="DU585" s="167"/>
      <c r="DV585" s="168"/>
      <c r="DW585" s="168"/>
      <c r="DX585" s="74"/>
    </row>
    <row r="586" spans="30:128" ht="22.5" customHeight="1" x14ac:dyDescent="0.3">
      <c r="AD586"/>
      <c r="BL586"/>
      <c r="BM586"/>
      <c r="BN586"/>
      <c r="BO586"/>
      <c r="BP586"/>
      <c r="BQ586"/>
      <c r="BR586"/>
      <c r="BS586"/>
      <c r="BT586"/>
      <c r="BU586"/>
      <c r="CE586"/>
      <c r="CF586" s="71"/>
      <c r="CG586" s="75"/>
      <c r="CH586" s="75"/>
      <c r="CI586" s="75"/>
      <c r="CJ586" s="75"/>
      <c r="CK586" s="147" t="s">
        <v>13</v>
      </c>
      <c r="CL586" s="147"/>
      <c r="CM586" s="76">
        <f t="shared" ref="CM586" si="920">CB584</f>
        <v>5</v>
      </c>
      <c r="CN586" s="77" t="s">
        <v>14</v>
      </c>
      <c r="CO586" s="148" t="str">
        <f t="shared" ref="CO586" si="921">CB585</f>
        <v>Lipanská "A"</v>
      </c>
      <c r="CP586" s="148"/>
      <c r="CQ586" s="148"/>
      <c r="CR586" s="148"/>
      <c r="CS586" s="148"/>
      <c r="CT586" s="148"/>
      <c r="CU586" s="148"/>
      <c r="CV586" s="148"/>
      <c r="CW586" s="148"/>
      <c r="CX586" s="148"/>
      <c r="CY586" s="148"/>
      <c r="CZ586" s="148"/>
      <c r="DA586" s="148"/>
      <c r="DB586" s="75"/>
      <c r="DC586" s="75"/>
      <c r="DD586" s="75"/>
      <c r="DE586" s="75"/>
      <c r="DF586" s="75"/>
      <c r="DG586" s="147" t="s">
        <v>13</v>
      </c>
      <c r="DH586" s="147"/>
      <c r="DI586" s="76">
        <f t="shared" ref="DI586" si="922">CD584</f>
        <v>8</v>
      </c>
      <c r="DJ586" s="77" t="s">
        <v>14</v>
      </c>
      <c r="DK586" s="148" t="str">
        <f t="shared" ref="DK586" si="923">CD585</f>
        <v>Mnichovická "B"</v>
      </c>
      <c r="DL586" s="148"/>
      <c r="DM586" s="148"/>
      <c r="DN586" s="148"/>
      <c r="DO586" s="148"/>
      <c r="DP586" s="148"/>
      <c r="DQ586" s="148"/>
      <c r="DR586" s="148"/>
      <c r="DS586" s="148"/>
      <c r="DT586" s="148"/>
      <c r="DU586" s="148"/>
      <c r="DV586" s="148"/>
      <c r="DW586" s="148"/>
      <c r="DX586" s="74"/>
    </row>
    <row r="587" spans="30:128" ht="22.5" customHeight="1" x14ac:dyDescent="0.3">
      <c r="AD587"/>
      <c r="BL587"/>
      <c r="BM587"/>
      <c r="BN587"/>
      <c r="BO587"/>
      <c r="BP587"/>
      <c r="BQ587"/>
      <c r="BR587"/>
      <c r="BS587"/>
      <c r="BT587"/>
      <c r="BU587"/>
      <c r="CE587"/>
      <c r="CF587" s="71"/>
      <c r="CG587" s="75"/>
      <c r="CH587" s="75"/>
      <c r="CI587" s="75"/>
      <c r="CJ587" s="75"/>
      <c r="CK587" s="75"/>
      <c r="CL587" s="75"/>
      <c r="CM587" s="75"/>
      <c r="CN587" s="75"/>
      <c r="CO587" s="75"/>
      <c r="CP587" s="75"/>
      <c r="CQ587" s="75"/>
      <c r="CR587" s="75"/>
      <c r="CS587" s="75"/>
      <c r="CT587" s="75"/>
      <c r="CU587" s="75"/>
      <c r="CV587" s="75"/>
      <c r="CW587" s="75"/>
      <c r="CX587" s="75"/>
      <c r="CY587" s="75"/>
      <c r="CZ587" s="75"/>
      <c r="DA587" s="75"/>
      <c r="DB587" s="75"/>
      <c r="DC587" s="75"/>
      <c r="DD587" s="75"/>
      <c r="DE587" s="75"/>
      <c r="DF587" s="75"/>
      <c r="DG587" s="75"/>
      <c r="DH587" s="75"/>
      <c r="DI587" s="75"/>
      <c r="DJ587" s="75"/>
      <c r="DK587" s="75"/>
      <c r="DL587" s="75"/>
      <c r="DM587" s="75"/>
      <c r="DN587" s="75"/>
      <c r="DO587" s="75"/>
      <c r="DP587" s="75"/>
      <c r="DQ587" s="75"/>
      <c r="DR587" s="78"/>
      <c r="DS587" s="78"/>
      <c r="DT587" s="78"/>
      <c r="DU587" s="78"/>
      <c r="DV587" s="78"/>
      <c r="DW587" s="78"/>
      <c r="DX587" s="74"/>
    </row>
    <row r="588" spans="30:128" ht="22.5" customHeight="1" x14ac:dyDescent="0.4">
      <c r="AD588"/>
      <c r="BL588"/>
      <c r="BM588"/>
      <c r="BN588"/>
      <c r="BO588"/>
      <c r="BP588"/>
      <c r="BQ588"/>
      <c r="BR588"/>
      <c r="BS588"/>
      <c r="BT588"/>
      <c r="BU588"/>
      <c r="CE588"/>
      <c r="CF588" s="71"/>
      <c r="CG588" s="79" t="s">
        <v>17</v>
      </c>
      <c r="CH588" s="49">
        <f t="shared" ref="CH588" si="924">CM586</f>
        <v>5</v>
      </c>
      <c r="CI588" s="80" t="s">
        <v>8</v>
      </c>
      <c r="CJ588" s="91">
        <v>1</v>
      </c>
      <c r="CK588" s="91">
        <v>2</v>
      </c>
      <c r="CL588" s="91">
        <v>3</v>
      </c>
      <c r="CM588" s="91">
        <v>4</v>
      </c>
      <c r="CN588" s="91">
        <v>5</v>
      </c>
      <c r="CO588" s="91">
        <v>6</v>
      </c>
      <c r="CP588" s="91">
        <v>7</v>
      </c>
      <c r="CQ588" s="91">
        <v>8</v>
      </c>
      <c r="CR588" s="91">
        <v>9</v>
      </c>
      <c r="CS588" s="91">
        <v>10</v>
      </c>
      <c r="CT588" s="91">
        <v>11</v>
      </c>
      <c r="CU588" s="91">
        <v>12</v>
      </c>
      <c r="CV588" s="91">
        <v>13</v>
      </c>
      <c r="CW588" s="91">
        <v>14</v>
      </c>
      <c r="CX588" s="91">
        <v>15</v>
      </c>
      <c r="CY588" s="91">
        <v>16</v>
      </c>
      <c r="CZ588" s="91">
        <v>17</v>
      </c>
      <c r="DA588" s="91">
        <v>18</v>
      </c>
      <c r="DB588" s="91">
        <v>19</v>
      </c>
      <c r="DC588" s="91">
        <v>20</v>
      </c>
      <c r="DD588" s="91">
        <v>21</v>
      </c>
      <c r="DE588" s="91">
        <v>22</v>
      </c>
      <c r="DF588" s="91">
        <v>23</v>
      </c>
      <c r="DG588" s="91">
        <v>24</v>
      </c>
      <c r="DH588" s="91">
        <v>25</v>
      </c>
      <c r="DI588" s="91">
        <v>26</v>
      </c>
      <c r="DJ588" s="91">
        <v>27</v>
      </c>
      <c r="DK588" s="91">
        <v>28</v>
      </c>
      <c r="DL588" s="91">
        <v>29</v>
      </c>
      <c r="DM588" s="91">
        <v>30</v>
      </c>
      <c r="DN588" s="91">
        <v>31</v>
      </c>
      <c r="DO588" s="91">
        <v>32</v>
      </c>
      <c r="DP588" s="91">
        <v>33</v>
      </c>
      <c r="DQ588" s="91">
        <v>34</v>
      </c>
      <c r="DR588" s="92">
        <v>35</v>
      </c>
      <c r="DS588" s="92">
        <v>36</v>
      </c>
      <c r="DT588" s="92">
        <v>37</v>
      </c>
      <c r="DU588" s="92">
        <v>38</v>
      </c>
      <c r="DV588" s="92">
        <v>39</v>
      </c>
      <c r="DW588" s="92">
        <v>40</v>
      </c>
      <c r="DX588" s="74"/>
    </row>
    <row r="589" spans="30:128" ht="22.5" customHeight="1" x14ac:dyDescent="0.3">
      <c r="AD589"/>
      <c r="CE589"/>
      <c r="CF589" s="71"/>
      <c r="CG589" s="81"/>
      <c r="CH589" s="82"/>
      <c r="CI589" s="83"/>
      <c r="CJ589" s="84"/>
      <c r="CK589" s="84"/>
      <c r="CL589" s="84"/>
      <c r="CM589" s="84"/>
      <c r="CN589" s="84"/>
      <c r="CO589" s="84"/>
      <c r="CP589" s="84"/>
      <c r="CQ589" s="84"/>
      <c r="CR589" s="84"/>
      <c r="CS589" s="84"/>
      <c r="CT589" s="84"/>
      <c r="CU589" s="84"/>
      <c r="CV589" s="84"/>
      <c r="CW589" s="84"/>
      <c r="CX589" s="84"/>
      <c r="CY589" s="84"/>
      <c r="CZ589" s="84"/>
      <c r="DA589" s="84"/>
      <c r="DB589" s="84"/>
      <c r="DC589" s="84"/>
      <c r="DD589" s="84"/>
      <c r="DE589" s="84"/>
      <c r="DF589" s="84"/>
      <c r="DG589" s="84"/>
      <c r="DH589" s="84"/>
      <c r="DI589" s="84"/>
      <c r="DJ589" s="84"/>
      <c r="DK589" s="84"/>
      <c r="DL589" s="84"/>
      <c r="DM589" s="84"/>
      <c r="DN589" s="84"/>
      <c r="DO589" s="84"/>
      <c r="DP589" s="84"/>
      <c r="DQ589" s="84"/>
      <c r="DR589" s="85"/>
      <c r="DS589" s="85"/>
      <c r="DT589" s="85"/>
      <c r="DU589" s="85"/>
      <c r="DV589" s="85"/>
      <c r="DW589" s="85"/>
      <c r="DX589" s="74"/>
    </row>
    <row r="590" spans="30:128" ht="22.5" customHeight="1" x14ac:dyDescent="0.4">
      <c r="AD590"/>
      <c r="CE590"/>
      <c r="CF590" s="71"/>
      <c r="CG590" s="86" t="s">
        <v>17</v>
      </c>
      <c r="CH590" s="48">
        <f t="shared" ref="CH590" si="925">DI586</f>
        <v>8</v>
      </c>
      <c r="CI590" s="87" t="s">
        <v>8</v>
      </c>
      <c r="CJ590" s="91">
        <v>1</v>
      </c>
      <c r="CK590" s="91">
        <v>2</v>
      </c>
      <c r="CL590" s="91">
        <v>3</v>
      </c>
      <c r="CM590" s="91">
        <v>4</v>
      </c>
      <c r="CN590" s="91">
        <v>5</v>
      </c>
      <c r="CO590" s="91">
        <v>6</v>
      </c>
      <c r="CP590" s="91">
        <v>7</v>
      </c>
      <c r="CQ590" s="91">
        <v>8</v>
      </c>
      <c r="CR590" s="91">
        <v>9</v>
      </c>
      <c r="CS590" s="91">
        <v>10</v>
      </c>
      <c r="CT590" s="91">
        <v>11</v>
      </c>
      <c r="CU590" s="91">
        <v>12</v>
      </c>
      <c r="CV590" s="91">
        <v>13</v>
      </c>
      <c r="CW590" s="91">
        <v>14</v>
      </c>
      <c r="CX590" s="91">
        <v>15</v>
      </c>
      <c r="CY590" s="91">
        <v>16</v>
      </c>
      <c r="CZ590" s="91">
        <v>17</v>
      </c>
      <c r="DA590" s="91">
        <v>18</v>
      </c>
      <c r="DB590" s="91">
        <v>19</v>
      </c>
      <c r="DC590" s="91">
        <v>20</v>
      </c>
      <c r="DD590" s="91">
        <v>21</v>
      </c>
      <c r="DE590" s="91">
        <v>22</v>
      </c>
      <c r="DF590" s="91">
        <v>23</v>
      </c>
      <c r="DG590" s="91">
        <v>24</v>
      </c>
      <c r="DH590" s="91">
        <v>25</v>
      </c>
      <c r="DI590" s="91">
        <v>26</v>
      </c>
      <c r="DJ590" s="91">
        <v>27</v>
      </c>
      <c r="DK590" s="91">
        <v>28</v>
      </c>
      <c r="DL590" s="91">
        <v>29</v>
      </c>
      <c r="DM590" s="91">
        <v>30</v>
      </c>
      <c r="DN590" s="91">
        <v>31</v>
      </c>
      <c r="DO590" s="91">
        <v>32</v>
      </c>
      <c r="DP590" s="91">
        <v>33</v>
      </c>
      <c r="DQ590" s="91">
        <v>34</v>
      </c>
      <c r="DR590" s="92">
        <v>35</v>
      </c>
      <c r="DS590" s="92">
        <v>36</v>
      </c>
      <c r="DT590" s="92">
        <v>37</v>
      </c>
      <c r="DU590" s="92">
        <v>38</v>
      </c>
      <c r="DV590" s="92">
        <v>39</v>
      </c>
      <c r="DW590" s="92">
        <v>40</v>
      </c>
      <c r="DX590" s="74"/>
    </row>
    <row r="591" spans="30:128" ht="22.5" customHeight="1" thickBot="1" x14ac:dyDescent="0.35">
      <c r="AD591"/>
      <c r="CE591"/>
      <c r="CF591" s="88"/>
      <c r="CG591" s="89"/>
      <c r="CH591" s="89"/>
      <c r="CI591" s="89"/>
      <c r="CJ591" s="89"/>
      <c r="CK591" s="89"/>
      <c r="CL591" s="89"/>
      <c r="CM591" s="89"/>
      <c r="CN591" s="89"/>
      <c r="CO591" s="89"/>
      <c r="CP591" s="89"/>
      <c r="CQ591" s="89"/>
      <c r="CR591" s="89"/>
      <c r="CS591" s="89"/>
      <c r="CT591" s="89"/>
      <c r="CU591" s="89"/>
      <c r="CV591" s="89"/>
      <c r="CW591" s="89"/>
      <c r="CX591" s="89"/>
      <c r="CY591" s="89"/>
      <c r="CZ591" s="89"/>
      <c r="DA591" s="89"/>
      <c r="DB591" s="89"/>
      <c r="DC591" s="89"/>
      <c r="DD591" s="89"/>
      <c r="DE591" s="89"/>
      <c r="DF591" s="89"/>
      <c r="DG591" s="89"/>
      <c r="DH591" s="89"/>
      <c r="DI591" s="89"/>
      <c r="DJ591" s="89"/>
      <c r="DK591" s="89"/>
      <c r="DL591" s="89"/>
      <c r="DM591" s="89"/>
      <c r="DN591" s="89"/>
      <c r="DO591" s="89"/>
      <c r="DP591" s="89"/>
      <c r="DQ591" s="89"/>
      <c r="DR591" s="89"/>
      <c r="DS591" s="89"/>
      <c r="DT591" s="89"/>
      <c r="DU591" s="89"/>
      <c r="DV591" s="89"/>
      <c r="DW591" s="89"/>
      <c r="DX591" s="90"/>
    </row>
    <row r="592" spans="30:128" ht="22.5" customHeight="1" thickTop="1" x14ac:dyDescent="0.35">
      <c r="AD592"/>
      <c r="CE592"/>
      <c r="CF592" s="163">
        <f t="shared" ref="CF592" si="926">BX593</f>
        <v>0.4166666666666668</v>
      </c>
      <c r="CG592" s="164"/>
      <c r="CH592" s="68"/>
      <c r="CI592" s="68"/>
      <c r="CJ592" s="68"/>
      <c r="CK592" s="68"/>
      <c r="CL592" s="68"/>
      <c r="CM592" s="68"/>
      <c r="CN592" s="68"/>
      <c r="CO592" s="68"/>
      <c r="CP592" s="68"/>
      <c r="CQ592" s="68"/>
      <c r="CR592" s="68"/>
      <c r="CS592" s="68"/>
      <c r="CT592" s="68"/>
      <c r="CU592" s="68"/>
      <c r="CV592" s="68"/>
      <c r="CW592" s="68"/>
      <c r="CX592" s="68"/>
      <c r="CY592" s="68"/>
      <c r="CZ592" s="68"/>
      <c r="DA592" s="68"/>
      <c r="DB592" s="68"/>
      <c r="DC592" s="68"/>
      <c r="DD592" s="68"/>
      <c r="DE592" s="68"/>
      <c r="DF592" s="68"/>
      <c r="DG592" s="68"/>
      <c r="DH592" s="68"/>
      <c r="DI592" s="68"/>
      <c r="DJ592" s="68"/>
      <c r="DK592" s="68"/>
      <c r="DL592" s="68"/>
      <c r="DM592" s="68"/>
      <c r="DN592" s="68"/>
      <c r="DO592" s="68"/>
      <c r="DP592" s="68"/>
      <c r="DQ592" s="68"/>
      <c r="DR592" s="68"/>
      <c r="DS592" s="68"/>
      <c r="DT592" s="69"/>
      <c r="DU592" s="69" t="s">
        <v>31</v>
      </c>
      <c r="DV592" s="68"/>
      <c r="DW592" s="69" t="str">
        <f t="shared" ref="DW592" si="927">CA594</f>
        <v>B</v>
      </c>
      <c r="DX592" s="70"/>
    </row>
    <row r="593" spans="30:128" ht="22.5" customHeight="1" x14ac:dyDescent="0.3">
      <c r="AD593"/>
      <c r="BW593" t="str">
        <f t="shared" ref="BW593:CD594" si="928">Q47</f>
        <v>6. KOLO</v>
      </c>
      <c r="BX593">
        <f t="shared" si="928"/>
        <v>0.4166666666666668</v>
      </c>
      <c r="BY593">
        <f t="shared" si="928"/>
        <v>34</v>
      </c>
      <c r="BZ593" t="str">
        <f t="shared" si="928"/>
        <v>HŘIŠTĚ</v>
      </c>
      <c r="CA593" t="str">
        <f t="shared" si="928"/>
        <v>skupina</v>
      </c>
      <c r="CB593">
        <f t="shared" si="928"/>
        <v>2</v>
      </c>
      <c r="CC593" t="str">
        <f t="shared" si="928"/>
        <v>:</v>
      </c>
      <c r="CD593">
        <f t="shared" si="928"/>
        <v>3</v>
      </c>
      <c r="CE593"/>
      <c r="CF593" s="71"/>
      <c r="CG593" s="165" t="str">
        <f t="shared" ref="CG593" si="929">BW593</f>
        <v>6. KOLO</v>
      </c>
      <c r="CH593" s="165"/>
      <c r="CI593" s="165"/>
      <c r="CJ593" s="165"/>
      <c r="CK593" s="72"/>
      <c r="CL593" s="169"/>
      <c r="CM593" s="169"/>
      <c r="CN593" s="72"/>
      <c r="CO593" s="72"/>
      <c r="CP593" s="72"/>
      <c r="CQ593" s="72"/>
      <c r="CR593" s="72"/>
      <c r="CS593" s="72"/>
      <c r="CT593" s="72"/>
      <c r="CU593" s="72"/>
      <c r="CV593" s="72"/>
      <c r="CW593" s="170">
        <f t="shared" ref="CW593" si="930">BY593</f>
        <v>34</v>
      </c>
      <c r="CX593" s="170"/>
      <c r="CY593" s="170"/>
      <c r="CZ593" s="170"/>
      <c r="DA593" s="170"/>
      <c r="DB593" s="166" t="s">
        <v>9</v>
      </c>
      <c r="DC593" s="166"/>
      <c r="DD593" s="166"/>
      <c r="DE593" s="72"/>
      <c r="DF593" s="72"/>
      <c r="DG593" s="72"/>
      <c r="DH593" s="72"/>
      <c r="DI593" s="72"/>
      <c r="DJ593" s="72"/>
      <c r="DK593" s="72"/>
      <c r="DL593" s="72"/>
      <c r="DM593" s="72"/>
      <c r="DN593" s="72"/>
      <c r="DO593" s="72"/>
      <c r="DP593" s="72"/>
      <c r="DQ593" s="72"/>
      <c r="DR593" s="73"/>
      <c r="DS593" s="167" t="s">
        <v>10</v>
      </c>
      <c r="DT593" s="167"/>
      <c r="DU593" s="167"/>
      <c r="DV593" s="168">
        <f t="shared" ref="DV593" si="931">BZ594</f>
        <v>4</v>
      </c>
      <c r="DW593" s="168"/>
      <c r="DX593" s="74"/>
    </row>
    <row r="594" spans="30:128" ht="22.5" customHeight="1" x14ac:dyDescent="0.3">
      <c r="AD594"/>
      <c r="BW594">
        <f t="shared" si="928"/>
        <v>0</v>
      </c>
      <c r="BX594">
        <f t="shared" si="928"/>
        <v>0</v>
      </c>
      <c r="BY594" t="str">
        <f t="shared" si="928"/>
        <v>zápas</v>
      </c>
      <c r="BZ594">
        <f t="shared" si="928"/>
        <v>4</v>
      </c>
      <c r="CA594" t="str">
        <f t="shared" si="928"/>
        <v>B</v>
      </c>
      <c r="CB594" t="str">
        <f t="shared" si="928"/>
        <v>Ovčárecká "A"</v>
      </c>
      <c r="CC594">
        <f t="shared" si="928"/>
        <v>0</v>
      </c>
      <c r="CD594" t="str">
        <f t="shared" si="928"/>
        <v>Pečky "A"</v>
      </c>
      <c r="CE594"/>
      <c r="CF594" s="71"/>
      <c r="CG594" s="165"/>
      <c r="CH594" s="165"/>
      <c r="CI594" s="165"/>
      <c r="CJ594" s="165"/>
      <c r="CK594" s="72"/>
      <c r="CL594" s="169"/>
      <c r="CM594" s="169"/>
      <c r="CN594" s="72"/>
      <c r="CO594" s="72"/>
      <c r="CP594" s="72"/>
      <c r="CQ594" s="72"/>
      <c r="CR594" s="72"/>
      <c r="CS594" s="72"/>
      <c r="CT594" s="72"/>
      <c r="CU594" s="72"/>
      <c r="CV594" s="72"/>
      <c r="CW594" s="170"/>
      <c r="CX594" s="170"/>
      <c r="CY594" s="170"/>
      <c r="CZ594" s="170"/>
      <c r="DA594" s="170"/>
      <c r="DB594" s="166"/>
      <c r="DC594" s="166"/>
      <c r="DD594" s="166"/>
      <c r="DE594" s="72"/>
      <c r="DF594" s="72"/>
      <c r="DG594" s="72"/>
      <c r="DH594" s="72"/>
      <c r="DI594" s="72"/>
      <c r="DJ594" s="72"/>
      <c r="DK594" s="72"/>
      <c r="DL594" s="72"/>
      <c r="DM594" s="72"/>
      <c r="DN594" s="72"/>
      <c r="DO594" s="72"/>
      <c r="DP594" s="72"/>
      <c r="DQ594" s="72"/>
      <c r="DR594" s="73"/>
      <c r="DS594" s="167"/>
      <c r="DT594" s="167"/>
      <c r="DU594" s="167"/>
      <c r="DV594" s="168"/>
      <c r="DW594" s="168"/>
      <c r="DX594" s="74"/>
    </row>
    <row r="595" spans="30:128" ht="22.5" customHeight="1" x14ac:dyDescent="0.3">
      <c r="AD595"/>
      <c r="CE595"/>
      <c r="CF595" s="71"/>
      <c r="CG595" s="75"/>
      <c r="CH595" s="75"/>
      <c r="CI595" s="75"/>
      <c r="CJ595" s="75"/>
      <c r="CK595" s="147" t="s">
        <v>13</v>
      </c>
      <c r="CL595" s="147"/>
      <c r="CM595" s="76">
        <f t="shared" ref="CM595" si="932">CB593</f>
        <v>2</v>
      </c>
      <c r="CN595" s="77" t="s">
        <v>14</v>
      </c>
      <c r="CO595" s="148" t="str">
        <f t="shared" ref="CO595" si="933">CB594</f>
        <v>Ovčárecká "A"</v>
      </c>
      <c r="CP595" s="148"/>
      <c r="CQ595" s="148"/>
      <c r="CR595" s="148"/>
      <c r="CS595" s="148"/>
      <c r="CT595" s="148"/>
      <c r="CU595" s="148"/>
      <c r="CV595" s="148"/>
      <c r="CW595" s="148"/>
      <c r="CX595" s="148"/>
      <c r="CY595" s="148"/>
      <c r="CZ595" s="148"/>
      <c r="DA595" s="148"/>
      <c r="DB595" s="75"/>
      <c r="DC595" s="75"/>
      <c r="DD595" s="75"/>
      <c r="DE595" s="75"/>
      <c r="DF595" s="75"/>
      <c r="DG595" s="147" t="s">
        <v>13</v>
      </c>
      <c r="DH595" s="147"/>
      <c r="DI595" s="76">
        <f t="shared" ref="DI595" si="934">CD593</f>
        <v>3</v>
      </c>
      <c r="DJ595" s="77" t="s">
        <v>14</v>
      </c>
      <c r="DK595" s="148" t="str">
        <f t="shared" ref="DK595" si="935">CD594</f>
        <v>Pečky "A"</v>
      </c>
      <c r="DL595" s="148"/>
      <c r="DM595" s="148"/>
      <c r="DN595" s="148"/>
      <c r="DO595" s="148"/>
      <c r="DP595" s="148"/>
      <c r="DQ595" s="148"/>
      <c r="DR595" s="148"/>
      <c r="DS595" s="148"/>
      <c r="DT595" s="148"/>
      <c r="DU595" s="148"/>
      <c r="DV595" s="148"/>
      <c r="DW595" s="148"/>
      <c r="DX595" s="74"/>
    </row>
    <row r="596" spans="30:128" ht="22.5" customHeight="1" x14ac:dyDescent="0.3">
      <c r="AD596"/>
      <c r="CE596"/>
      <c r="CF596" s="71"/>
      <c r="CG596" s="75"/>
      <c r="CH596" s="75"/>
      <c r="CI596" s="75"/>
      <c r="CJ596" s="75"/>
      <c r="CK596" s="75"/>
      <c r="CL596" s="75"/>
      <c r="CM596" s="75"/>
      <c r="CN596" s="75"/>
      <c r="CO596" s="75"/>
      <c r="CP596" s="75"/>
      <c r="CQ596" s="75"/>
      <c r="CR596" s="75"/>
      <c r="CS596" s="75"/>
      <c r="CT596" s="75"/>
      <c r="CU596" s="75"/>
      <c r="CV596" s="75"/>
      <c r="CW596" s="75"/>
      <c r="CX596" s="75"/>
      <c r="CY596" s="75"/>
      <c r="CZ596" s="75"/>
      <c r="DA596" s="75"/>
      <c r="DB596" s="75"/>
      <c r="DC596" s="75"/>
      <c r="DD596" s="75"/>
      <c r="DE596" s="75"/>
      <c r="DF596" s="75"/>
      <c r="DG596" s="75"/>
      <c r="DH596" s="75"/>
      <c r="DI596" s="75"/>
      <c r="DJ596" s="75"/>
      <c r="DK596" s="75"/>
      <c r="DL596" s="75"/>
      <c r="DM596" s="75"/>
      <c r="DN596" s="75"/>
      <c r="DO596" s="75"/>
      <c r="DP596" s="75"/>
      <c r="DQ596" s="75"/>
      <c r="DR596" s="78"/>
      <c r="DS596" s="78"/>
      <c r="DT596" s="78"/>
      <c r="DU596" s="78"/>
      <c r="DV596" s="78"/>
      <c r="DW596" s="78"/>
      <c r="DX596" s="74"/>
    </row>
    <row r="597" spans="30:128" ht="22.5" customHeight="1" x14ac:dyDescent="0.4">
      <c r="AD597"/>
      <c r="CE597"/>
      <c r="CF597" s="71"/>
      <c r="CG597" s="79" t="s">
        <v>17</v>
      </c>
      <c r="CH597" s="49">
        <f t="shared" ref="CH597" si="936">CM595</f>
        <v>2</v>
      </c>
      <c r="CI597" s="80" t="s">
        <v>8</v>
      </c>
      <c r="CJ597" s="91">
        <v>1</v>
      </c>
      <c r="CK597" s="91">
        <v>2</v>
      </c>
      <c r="CL597" s="91">
        <v>3</v>
      </c>
      <c r="CM597" s="91">
        <v>4</v>
      </c>
      <c r="CN597" s="91">
        <v>5</v>
      </c>
      <c r="CO597" s="91">
        <v>6</v>
      </c>
      <c r="CP597" s="91">
        <v>7</v>
      </c>
      <c r="CQ597" s="91">
        <v>8</v>
      </c>
      <c r="CR597" s="91">
        <v>9</v>
      </c>
      <c r="CS597" s="91">
        <v>10</v>
      </c>
      <c r="CT597" s="91">
        <v>11</v>
      </c>
      <c r="CU597" s="91">
        <v>12</v>
      </c>
      <c r="CV597" s="91">
        <v>13</v>
      </c>
      <c r="CW597" s="91">
        <v>14</v>
      </c>
      <c r="CX597" s="91">
        <v>15</v>
      </c>
      <c r="CY597" s="91">
        <v>16</v>
      </c>
      <c r="CZ597" s="91">
        <v>17</v>
      </c>
      <c r="DA597" s="91">
        <v>18</v>
      </c>
      <c r="DB597" s="91">
        <v>19</v>
      </c>
      <c r="DC597" s="91">
        <v>20</v>
      </c>
      <c r="DD597" s="91">
        <v>21</v>
      </c>
      <c r="DE597" s="91">
        <v>22</v>
      </c>
      <c r="DF597" s="91">
        <v>23</v>
      </c>
      <c r="DG597" s="91">
        <v>24</v>
      </c>
      <c r="DH597" s="91">
        <v>25</v>
      </c>
      <c r="DI597" s="91">
        <v>26</v>
      </c>
      <c r="DJ597" s="91">
        <v>27</v>
      </c>
      <c r="DK597" s="91">
        <v>28</v>
      </c>
      <c r="DL597" s="91">
        <v>29</v>
      </c>
      <c r="DM597" s="91">
        <v>30</v>
      </c>
      <c r="DN597" s="91">
        <v>31</v>
      </c>
      <c r="DO597" s="91">
        <v>32</v>
      </c>
      <c r="DP597" s="91">
        <v>33</v>
      </c>
      <c r="DQ597" s="91">
        <v>34</v>
      </c>
      <c r="DR597" s="92">
        <v>35</v>
      </c>
      <c r="DS597" s="92">
        <v>36</v>
      </c>
      <c r="DT597" s="92">
        <v>37</v>
      </c>
      <c r="DU597" s="92">
        <v>38</v>
      </c>
      <c r="DV597" s="92">
        <v>39</v>
      </c>
      <c r="DW597" s="92">
        <v>40</v>
      </c>
      <c r="DX597" s="74"/>
    </row>
    <row r="598" spans="30:128" ht="22.5" customHeight="1" x14ac:dyDescent="0.3">
      <c r="AD598"/>
      <c r="CE598"/>
      <c r="CF598" s="71"/>
      <c r="CG598" s="81"/>
      <c r="CH598" s="82"/>
      <c r="CI598" s="83"/>
      <c r="CJ598" s="84"/>
      <c r="CK598" s="84"/>
      <c r="CL598" s="84"/>
      <c r="CM598" s="84"/>
      <c r="CN598" s="84"/>
      <c r="CO598" s="84"/>
      <c r="CP598" s="84"/>
      <c r="CQ598" s="84"/>
      <c r="CR598" s="84"/>
      <c r="CS598" s="84"/>
      <c r="CT598" s="84"/>
      <c r="CU598" s="84"/>
      <c r="CV598" s="84"/>
      <c r="CW598" s="84"/>
      <c r="CX598" s="84"/>
      <c r="CY598" s="84"/>
      <c r="CZ598" s="84"/>
      <c r="DA598" s="84"/>
      <c r="DB598" s="84"/>
      <c r="DC598" s="84"/>
      <c r="DD598" s="84"/>
      <c r="DE598" s="84"/>
      <c r="DF598" s="84"/>
      <c r="DG598" s="84"/>
      <c r="DH598" s="84"/>
      <c r="DI598" s="84"/>
      <c r="DJ598" s="84"/>
      <c r="DK598" s="84"/>
      <c r="DL598" s="84"/>
      <c r="DM598" s="84"/>
      <c r="DN598" s="84"/>
      <c r="DO598" s="84"/>
      <c r="DP598" s="84"/>
      <c r="DQ598" s="84"/>
      <c r="DR598" s="85"/>
      <c r="DS598" s="85"/>
      <c r="DT598" s="85"/>
      <c r="DU598" s="85"/>
      <c r="DV598" s="85"/>
      <c r="DW598" s="85"/>
      <c r="DX598" s="74"/>
    </row>
    <row r="599" spans="30:128" ht="22.5" customHeight="1" x14ac:dyDescent="0.4">
      <c r="AD599"/>
      <c r="CE599"/>
      <c r="CF599" s="71"/>
      <c r="CG599" s="86" t="s">
        <v>17</v>
      </c>
      <c r="CH599" s="48">
        <f t="shared" ref="CH599" si="937">DI595</f>
        <v>3</v>
      </c>
      <c r="CI599" s="87" t="s">
        <v>8</v>
      </c>
      <c r="CJ599" s="91">
        <v>1</v>
      </c>
      <c r="CK599" s="91">
        <v>2</v>
      </c>
      <c r="CL599" s="91">
        <v>3</v>
      </c>
      <c r="CM599" s="91">
        <v>4</v>
      </c>
      <c r="CN599" s="91">
        <v>5</v>
      </c>
      <c r="CO599" s="91">
        <v>6</v>
      </c>
      <c r="CP599" s="91">
        <v>7</v>
      </c>
      <c r="CQ599" s="91">
        <v>8</v>
      </c>
      <c r="CR599" s="91">
        <v>9</v>
      </c>
      <c r="CS599" s="91">
        <v>10</v>
      </c>
      <c r="CT599" s="91">
        <v>11</v>
      </c>
      <c r="CU599" s="91">
        <v>12</v>
      </c>
      <c r="CV599" s="91">
        <v>13</v>
      </c>
      <c r="CW599" s="91">
        <v>14</v>
      </c>
      <c r="CX599" s="91">
        <v>15</v>
      </c>
      <c r="CY599" s="91">
        <v>16</v>
      </c>
      <c r="CZ599" s="91">
        <v>17</v>
      </c>
      <c r="DA599" s="91">
        <v>18</v>
      </c>
      <c r="DB599" s="91">
        <v>19</v>
      </c>
      <c r="DC599" s="91">
        <v>20</v>
      </c>
      <c r="DD599" s="91">
        <v>21</v>
      </c>
      <c r="DE599" s="91">
        <v>22</v>
      </c>
      <c r="DF599" s="91">
        <v>23</v>
      </c>
      <c r="DG599" s="91">
        <v>24</v>
      </c>
      <c r="DH599" s="91">
        <v>25</v>
      </c>
      <c r="DI599" s="91">
        <v>26</v>
      </c>
      <c r="DJ599" s="91">
        <v>27</v>
      </c>
      <c r="DK599" s="91">
        <v>28</v>
      </c>
      <c r="DL599" s="91">
        <v>29</v>
      </c>
      <c r="DM599" s="91">
        <v>30</v>
      </c>
      <c r="DN599" s="91">
        <v>31</v>
      </c>
      <c r="DO599" s="91">
        <v>32</v>
      </c>
      <c r="DP599" s="91">
        <v>33</v>
      </c>
      <c r="DQ599" s="91">
        <v>34</v>
      </c>
      <c r="DR599" s="92">
        <v>35</v>
      </c>
      <c r="DS599" s="92">
        <v>36</v>
      </c>
      <c r="DT599" s="92">
        <v>37</v>
      </c>
      <c r="DU599" s="92">
        <v>38</v>
      </c>
      <c r="DV599" s="92">
        <v>39</v>
      </c>
      <c r="DW599" s="92">
        <v>40</v>
      </c>
      <c r="DX599" s="74"/>
    </row>
    <row r="600" spans="30:128" ht="22.5" customHeight="1" thickBot="1" x14ac:dyDescent="0.35">
      <c r="AD600"/>
      <c r="CE600"/>
      <c r="CF600" s="88"/>
      <c r="CG600" s="89"/>
      <c r="CH600" s="89"/>
      <c r="CI600" s="89"/>
      <c r="CJ600" s="89"/>
      <c r="CK600" s="89"/>
      <c r="CL600" s="89"/>
      <c r="CM600" s="89"/>
      <c r="CN600" s="89"/>
      <c r="CO600" s="89"/>
      <c r="CP600" s="89"/>
      <c r="CQ600" s="89"/>
      <c r="CR600" s="89"/>
      <c r="CS600" s="89"/>
      <c r="CT600" s="89"/>
      <c r="CU600" s="89"/>
      <c r="CV600" s="89"/>
      <c r="CW600" s="89"/>
      <c r="CX600" s="89"/>
      <c r="CY600" s="89"/>
      <c r="CZ600" s="89"/>
      <c r="DA600" s="89"/>
      <c r="DB600" s="89"/>
      <c r="DC600" s="89"/>
      <c r="DD600" s="89"/>
      <c r="DE600" s="89"/>
      <c r="DF600" s="89"/>
      <c r="DG600" s="89"/>
      <c r="DH600" s="89"/>
      <c r="DI600" s="89"/>
      <c r="DJ600" s="89"/>
      <c r="DK600" s="89"/>
      <c r="DL600" s="89"/>
      <c r="DM600" s="89"/>
      <c r="DN600" s="89"/>
      <c r="DO600" s="89"/>
      <c r="DP600" s="89"/>
      <c r="DQ600" s="89"/>
      <c r="DR600" s="89"/>
      <c r="DS600" s="89"/>
      <c r="DT600" s="89"/>
      <c r="DU600" s="89"/>
      <c r="DV600" s="89"/>
      <c r="DW600" s="89"/>
      <c r="DX600" s="90"/>
    </row>
    <row r="601" spans="30:128" ht="22.5" customHeight="1" thickTop="1" x14ac:dyDescent="0.35">
      <c r="AD601"/>
      <c r="CE601"/>
      <c r="CF601" s="163">
        <f t="shared" ref="CF601" si="938">BX602</f>
        <v>0.42500000000000016</v>
      </c>
      <c r="CG601" s="164"/>
      <c r="CH601" s="68"/>
      <c r="CI601" s="68"/>
      <c r="CJ601" s="68"/>
      <c r="CK601" s="68"/>
      <c r="CL601" s="68"/>
      <c r="CM601" s="68"/>
      <c r="CN601" s="68"/>
      <c r="CO601" s="68"/>
      <c r="CP601" s="68"/>
      <c r="CQ601" s="68"/>
      <c r="CR601" s="68"/>
      <c r="CS601" s="68"/>
      <c r="CT601" s="68"/>
      <c r="CU601" s="68"/>
      <c r="CV601" s="68"/>
      <c r="CW601" s="68"/>
      <c r="CX601" s="68"/>
      <c r="CY601" s="68"/>
      <c r="CZ601" s="68"/>
      <c r="DA601" s="68"/>
      <c r="DB601" s="68"/>
      <c r="DC601" s="68"/>
      <c r="DD601" s="68"/>
      <c r="DE601" s="68"/>
      <c r="DF601" s="68"/>
      <c r="DG601" s="68"/>
      <c r="DH601" s="68"/>
      <c r="DI601" s="68"/>
      <c r="DJ601" s="68"/>
      <c r="DK601" s="68"/>
      <c r="DL601" s="68"/>
      <c r="DM601" s="68"/>
      <c r="DN601" s="68"/>
      <c r="DO601" s="68"/>
      <c r="DP601" s="68"/>
      <c r="DQ601" s="68"/>
      <c r="DR601" s="68"/>
      <c r="DS601" s="68"/>
      <c r="DT601" s="69"/>
      <c r="DU601" s="69" t="s">
        <v>31</v>
      </c>
      <c r="DV601" s="68"/>
      <c r="DW601" s="69" t="str">
        <f t="shared" ref="DW601" si="939">CA603</f>
        <v>A</v>
      </c>
      <c r="DX601" s="70"/>
    </row>
    <row r="602" spans="30:128" ht="22.5" customHeight="1" x14ac:dyDescent="0.3">
      <c r="AD602"/>
      <c r="BW602" t="str">
        <f t="shared" ref="BW602:CD603" si="940">Q49</f>
        <v>7. KOLO</v>
      </c>
      <c r="BX602">
        <f t="shared" si="940"/>
        <v>0.42500000000000016</v>
      </c>
      <c r="BY602">
        <f t="shared" si="940"/>
        <v>40</v>
      </c>
      <c r="BZ602" t="str">
        <f t="shared" si="940"/>
        <v>HŘIŠTĚ</v>
      </c>
      <c r="CA602" t="str">
        <f t="shared" si="940"/>
        <v>skupina</v>
      </c>
      <c r="CB602">
        <f t="shared" si="940"/>
        <v>4</v>
      </c>
      <c r="CC602" t="str">
        <f t="shared" si="940"/>
        <v>:</v>
      </c>
      <c r="CD602">
        <f t="shared" si="940"/>
        <v>5</v>
      </c>
      <c r="CE602"/>
      <c r="CF602" s="71"/>
      <c r="CG602" s="165" t="str">
        <f t="shared" ref="CG602" si="941">BW602</f>
        <v>7. KOLO</v>
      </c>
      <c r="CH602" s="165"/>
      <c r="CI602" s="165"/>
      <c r="CJ602" s="165"/>
      <c r="CK602" s="72"/>
      <c r="CL602" s="169"/>
      <c r="CM602" s="169"/>
      <c r="CN602" s="72"/>
      <c r="CO602" s="72"/>
      <c r="CP602" s="72"/>
      <c r="CQ602" s="72"/>
      <c r="CR602" s="72"/>
      <c r="CS602" s="72"/>
      <c r="CT602" s="72"/>
      <c r="CU602" s="72"/>
      <c r="CV602" s="72"/>
      <c r="CW602" s="170">
        <f t="shared" ref="CW602" si="942">BY602</f>
        <v>40</v>
      </c>
      <c r="CX602" s="170"/>
      <c r="CY602" s="170"/>
      <c r="CZ602" s="170"/>
      <c r="DA602" s="170"/>
      <c r="DB602" s="166" t="s">
        <v>9</v>
      </c>
      <c r="DC602" s="166"/>
      <c r="DD602" s="166"/>
      <c r="DE602" s="72"/>
      <c r="DF602" s="72"/>
      <c r="DG602" s="72"/>
      <c r="DH602" s="72"/>
      <c r="DI602" s="72"/>
      <c r="DJ602" s="72"/>
      <c r="DK602" s="72"/>
      <c r="DL602" s="72"/>
      <c r="DM602" s="72"/>
      <c r="DN602" s="72"/>
      <c r="DO602" s="72"/>
      <c r="DP602" s="72"/>
      <c r="DQ602" s="72"/>
      <c r="DR602" s="73"/>
      <c r="DS602" s="167" t="s">
        <v>10</v>
      </c>
      <c r="DT602" s="167"/>
      <c r="DU602" s="167"/>
      <c r="DV602" s="168">
        <f t="shared" ref="DV602" si="943">BZ603</f>
        <v>4</v>
      </c>
      <c r="DW602" s="168"/>
      <c r="DX602" s="74"/>
    </row>
    <row r="603" spans="30:128" ht="22.5" customHeight="1" x14ac:dyDescent="0.3">
      <c r="AD603"/>
      <c r="BW603">
        <f t="shared" si="940"/>
        <v>0</v>
      </c>
      <c r="BX603">
        <f t="shared" si="940"/>
        <v>0</v>
      </c>
      <c r="BY603" t="str">
        <f t="shared" si="940"/>
        <v>zápas</v>
      </c>
      <c r="BZ603">
        <f t="shared" si="940"/>
        <v>4</v>
      </c>
      <c r="CA603" t="str">
        <f t="shared" si="940"/>
        <v>A</v>
      </c>
      <c r="CB603" t="str">
        <f t="shared" si="940"/>
        <v>Masarykova "A"</v>
      </c>
      <c r="CC603">
        <f t="shared" si="940"/>
        <v>0</v>
      </c>
      <c r="CD603" t="str">
        <f t="shared" si="940"/>
        <v>Lipanská "A"</v>
      </c>
      <c r="CE603"/>
      <c r="CF603" s="71"/>
      <c r="CG603" s="165"/>
      <c r="CH603" s="165"/>
      <c r="CI603" s="165"/>
      <c r="CJ603" s="165"/>
      <c r="CK603" s="72"/>
      <c r="CL603" s="169"/>
      <c r="CM603" s="169"/>
      <c r="CN603" s="72"/>
      <c r="CO603" s="72"/>
      <c r="CP603" s="72"/>
      <c r="CQ603" s="72"/>
      <c r="CR603" s="72"/>
      <c r="CS603" s="72"/>
      <c r="CT603" s="72"/>
      <c r="CU603" s="72"/>
      <c r="CV603" s="72"/>
      <c r="CW603" s="170"/>
      <c r="CX603" s="170"/>
      <c r="CY603" s="170"/>
      <c r="CZ603" s="170"/>
      <c r="DA603" s="170"/>
      <c r="DB603" s="166"/>
      <c r="DC603" s="166"/>
      <c r="DD603" s="166"/>
      <c r="DE603" s="72"/>
      <c r="DF603" s="72"/>
      <c r="DG603" s="72"/>
      <c r="DH603" s="72"/>
      <c r="DI603" s="72"/>
      <c r="DJ603" s="72"/>
      <c r="DK603" s="72"/>
      <c r="DL603" s="72"/>
      <c r="DM603" s="72"/>
      <c r="DN603" s="72"/>
      <c r="DO603" s="72"/>
      <c r="DP603" s="72"/>
      <c r="DQ603" s="72"/>
      <c r="DR603" s="73"/>
      <c r="DS603" s="167"/>
      <c r="DT603" s="167"/>
      <c r="DU603" s="167"/>
      <c r="DV603" s="168"/>
      <c r="DW603" s="168"/>
      <c r="DX603" s="74"/>
    </row>
    <row r="604" spans="30:128" ht="22.5" customHeight="1" x14ac:dyDescent="0.3">
      <c r="AD604"/>
      <c r="CE604"/>
      <c r="CF604" s="71"/>
      <c r="CG604" s="75"/>
      <c r="CH604" s="75"/>
      <c r="CI604" s="75"/>
      <c r="CJ604" s="75"/>
      <c r="CK604" s="147" t="s">
        <v>13</v>
      </c>
      <c r="CL604" s="147"/>
      <c r="CM604" s="76">
        <f t="shared" ref="CM604" si="944">CB602</f>
        <v>4</v>
      </c>
      <c r="CN604" s="77" t="s">
        <v>14</v>
      </c>
      <c r="CO604" s="148" t="str">
        <f t="shared" ref="CO604" si="945">CB603</f>
        <v>Masarykova "A"</v>
      </c>
      <c r="CP604" s="148"/>
      <c r="CQ604" s="148"/>
      <c r="CR604" s="148"/>
      <c r="CS604" s="148"/>
      <c r="CT604" s="148"/>
      <c r="CU604" s="148"/>
      <c r="CV604" s="148"/>
      <c r="CW604" s="148"/>
      <c r="CX604" s="148"/>
      <c r="CY604" s="148"/>
      <c r="CZ604" s="148"/>
      <c r="DA604" s="148"/>
      <c r="DB604" s="75"/>
      <c r="DC604" s="75"/>
      <c r="DD604" s="75"/>
      <c r="DE604" s="75"/>
      <c r="DF604" s="75"/>
      <c r="DG604" s="147" t="s">
        <v>13</v>
      </c>
      <c r="DH604" s="147"/>
      <c r="DI604" s="76">
        <f t="shared" ref="DI604" si="946">CD602</f>
        <v>5</v>
      </c>
      <c r="DJ604" s="77" t="s">
        <v>14</v>
      </c>
      <c r="DK604" s="148" t="str">
        <f t="shared" ref="DK604" si="947">CD603</f>
        <v>Lipanská "A"</v>
      </c>
      <c r="DL604" s="148"/>
      <c r="DM604" s="148"/>
      <c r="DN604" s="148"/>
      <c r="DO604" s="148"/>
      <c r="DP604" s="148"/>
      <c r="DQ604" s="148"/>
      <c r="DR604" s="148"/>
      <c r="DS604" s="148"/>
      <c r="DT604" s="148"/>
      <c r="DU604" s="148"/>
      <c r="DV604" s="148"/>
      <c r="DW604" s="148"/>
      <c r="DX604" s="74"/>
    </row>
    <row r="605" spans="30:128" ht="22.5" customHeight="1" x14ac:dyDescent="0.3">
      <c r="AD605"/>
      <c r="CE605"/>
      <c r="CF605" s="71"/>
      <c r="CG605" s="75"/>
      <c r="CH605" s="75"/>
      <c r="CI605" s="75"/>
      <c r="CJ605" s="75"/>
      <c r="CK605" s="75"/>
      <c r="CL605" s="75"/>
      <c r="CM605" s="75"/>
      <c r="CN605" s="75"/>
      <c r="CO605" s="75"/>
      <c r="CP605" s="75"/>
      <c r="CQ605" s="75"/>
      <c r="CR605" s="75"/>
      <c r="CS605" s="75"/>
      <c r="CT605" s="75"/>
      <c r="CU605" s="75"/>
      <c r="CV605" s="75"/>
      <c r="CW605" s="75"/>
      <c r="CX605" s="75"/>
      <c r="CY605" s="75"/>
      <c r="CZ605" s="75"/>
      <c r="DA605" s="75"/>
      <c r="DB605" s="75"/>
      <c r="DC605" s="75"/>
      <c r="DD605" s="75"/>
      <c r="DE605" s="75"/>
      <c r="DF605" s="75"/>
      <c r="DG605" s="75"/>
      <c r="DH605" s="75"/>
      <c r="DI605" s="75"/>
      <c r="DJ605" s="75"/>
      <c r="DK605" s="75"/>
      <c r="DL605" s="75"/>
      <c r="DM605" s="75"/>
      <c r="DN605" s="75"/>
      <c r="DO605" s="75"/>
      <c r="DP605" s="75"/>
      <c r="DQ605" s="75"/>
      <c r="DR605" s="78"/>
      <c r="DS605" s="78"/>
      <c r="DT605" s="78"/>
      <c r="DU605" s="78"/>
      <c r="DV605" s="78"/>
      <c r="DW605" s="78"/>
      <c r="DX605" s="74"/>
    </row>
    <row r="606" spans="30:128" ht="22.5" customHeight="1" x14ac:dyDescent="0.4">
      <c r="AD606"/>
      <c r="CE606"/>
      <c r="CF606" s="71"/>
      <c r="CG606" s="79" t="s">
        <v>17</v>
      </c>
      <c r="CH606" s="49">
        <f t="shared" ref="CH606" si="948">CM604</f>
        <v>4</v>
      </c>
      <c r="CI606" s="80" t="s">
        <v>8</v>
      </c>
      <c r="CJ606" s="91">
        <v>1</v>
      </c>
      <c r="CK606" s="91">
        <v>2</v>
      </c>
      <c r="CL606" s="91">
        <v>3</v>
      </c>
      <c r="CM606" s="91">
        <v>4</v>
      </c>
      <c r="CN606" s="91">
        <v>5</v>
      </c>
      <c r="CO606" s="91">
        <v>6</v>
      </c>
      <c r="CP606" s="91">
        <v>7</v>
      </c>
      <c r="CQ606" s="91">
        <v>8</v>
      </c>
      <c r="CR606" s="91">
        <v>9</v>
      </c>
      <c r="CS606" s="91">
        <v>10</v>
      </c>
      <c r="CT606" s="91">
        <v>11</v>
      </c>
      <c r="CU606" s="91">
        <v>12</v>
      </c>
      <c r="CV606" s="91">
        <v>13</v>
      </c>
      <c r="CW606" s="91">
        <v>14</v>
      </c>
      <c r="CX606" s="91">
        <v>15</v>
      </c>
      <c r="CY606" s="91">
        <v>16</v>
      </c>
      <c r="CZ606" s="91">
        <v>17</v>
      </c>
      <c r="DA606" s="91">
        <v>18</v>
      </c>
      <c r="DB606" s="91">
        <v>19</v>
      </c>
      <c r="DC606" s="91">
        <v>20</v>
      </c>
      <c r="DD606" s="91">
        <v>21</v>
      </c>
      <c r="DE606" s="91">
        <v>22</v>
      </c>
      <c r="DF606" s="91">
        <v>23</v>
      </c>
      <c r="DG606" s="91">
        <v>24</v>
      </c>
      <c r="DH606" s="91">
        <v>25</v>
      </c>
      <c r="DI606" s="91">
        <v>26</v>
      </c>
      <c r="DJ606" s="91">
        <v>27</v>
      </c>
      <c r="DK606" s="91">
        <v>28</v>
      </c>
      <c r="DL606" s="91">
        <v>29</v>
      </c>
      <c r="DM606" s="91">
        <v>30</v>
      </c>
      <c r="DN606" s="91">
        <v>31</v>
      </c>
      <c r="DO606" s="91">
        <v>32</v>
      </c>
      <c r="DP606" s="91">
        <v>33</v>
      </c>
      <c r="DQ606" s="91">
        <v>34</v>
      </c>
      <c r="DR606" s="92">
        <v>35</v>
      </c>
      <c r="DS606" s="92">
        <v>36</v>
      </c>
      <c r="DT606" s="92">
        <v>37</v>
      </c>
      <c r="DU606" s="92">
        <v>38</v>
      </c>
      <c r="DV606" s="92">
        <v>39</v>
      </c>
      <c r="DW606" s="92">
        <v>40</v>
      </c>
      <c r="DX606" s="74"/>
    </row>
    <row r="607" spans="30:128" ht="22.5" customHeight="1" x14ac:dyDescent="0.3">
      <c r="AD607"/>
      <c r="CE607"/>
      <c r="CF607" s="71"/>
      <c r="CG607" s="81"/>
      <c r="CH607" s="82"/>
      <c r="CI607" s="83"/>
      <c r="CJ607" s="84"/>
      <c r="CK607" s="84"/>
      <c r="CL607" s="84"/>
      <c r="CM607" s="84"/>
      <c r="CN607" s="84"/>
      <c r="CO607" s="84"/>
      <c r="CP607" s="84"/>
      <c r="CQ607" s="84"/>
      <c r="CR607" s="84"/>
      <c r="CS607" s="84"/>
      <c r="CT607" s="84"/>
      <c r="CU607" s="84"/>
      <c r="CV607" s="84"/>
      <c r="CW607" s="84"/>
      <c r="CX607" s="84"/>
      <c r="CY607" s="84"/>
      <c r="CZ607" s="84"/>
      <c r="DA607" s="84"/>
      <c r="DB607" s="84"/>
      <c r="DC607" s="84"/>
      <c r="DD607" s="84"/>
      <c r="DE607" s="84"/>
      <c r="DF607" s="84"/>
      <c r="DG607" s="84"/>
      <c r="DH607" s="84"/>
      <c r="DI607" s="84"/>
      <c r="DJ607" s="84"/>
      <c r="DK607" s="84"/>
      <c r="DL607" s="84"/>
      <c r="DM607" s="84"/>
      <c r="DN607" s="84"/>
      <c r="DO607" s="84"/>
      <c r="DP607" s="84"/>
      <c r="DQ607" s="84"/>
      <c r="DR607" s="85"/>
      <c r="DS607" s="85"/>
      <c r="DT607" s="85"/>
      <c r="DU607" s="85"/>
      <c r="DV607" s="85"/>
      <c r="DW607" s="85"/>
      <c r="DX607" s="74"/>
    </row>
    <row r="608" spans="30:128" ht="22.5" customHeight="1" x14ac:dyDescent="0.4">
      <c r="AD608"/>
      <c r="CE608"/>
      <c r="CF608" s="71"/>
      <c r="CG608" s="86" t="s">
        <v>17</v>
      </c>
      <c r="CH608" s="48">
        <f t="shared" ref="CH608" si="949">DI604</f>
        <v>5</v>
      </c>
      <c r="CI608" s="87" t="s">
        <v>8</v>
      </c>
      <c r="CJ608" s="91">
        <v>1</v>
      </c>
      <c r="CK608" s="91">
        <v>2</v>
      </c>
      <c r="CL608" s="91">
        <v>3</v>
      </c>
      <c r="CM608" s="91">
        <v>4</v>
      </c>
      <c r="CN608" s="91">
        <v>5</v>
      </c>
      <c r="CO608" s="91">
        <v>6</v>
      </c>
      <c r="CP608" s="91">
        <v>7</v>
      </c>
      <c r="CQ608" s="91">
        <v>8</v>
      </c>
      <c r="CR608" s="91">
        <v>9</v>
      </c>
      <c r="CS608" s="91">
        <v>10</v>
      </c>
      <c r="CT608" s="91">
        <v>11</v>
      </c>
      <c r="CU608" s="91">
        <v>12</v>
      </c>
      <c r="CV608" s="91">
        <v>13</v>
      </c>
      <c r="CW608" s="91">
        <v>14</v>
      </c>
      <c r="CX608" s="91">
        <v>15</v>
      </c>
      <c r="CY608" s="91">
        <v>16</v>
      </c>
      <c r="CZ608" s="91">
        <v>17</v>
      </c>
      <c r="DA608" s="91">
        <v>18</v>
      </c>
      <c r="DB608" s="91">
        <v>19</v>
      </c>
      <c r="DC608" s="91">
        <v>20</v>
      </c>
      <c r="DD608" s="91">
        <v>21</v>
      </c>
      <c r="DE608" s="91">
        <v>22</v>
      </c>
      <c r="DF608" s="91">
        <v>23</v>
      </c>
      <c r="DG608" s="91">
        <v>24</v>
      </c>
      <c r="DH608" s="91">
        <v>25</v>
      </c>
      <c r="DI608" s="91">
        <v>26</v>
      </c>
      <c r="DJ608" s="91">
        <v>27</v>
      </c>
      <c r="DK608" s="91">
        <v>28</v>
      </c>
      <c r="DL608" s="91">
        <v>29</v>
      </c>
      <c r="DM608" s="91">
        <v>30</v>
      </c>
      <c r="DN608" s="91">
        <v>31</v>
      </c>
      <c r="DO608" s="91">
        <v>32</v>
      </c>
      <c r="DP608" s="91">
        <v>33</v>
      </c>
      <c r="DQ608" s="91">
        <v>34</v>
      </c>
      <c r="DR608" s="92">
        <v>35</v>
      </c>
      <c r="DS608" s="92">
        <v>36</v>
      </c>
      <c r="DT608" s="92">
        <v>37</v>
      </c>
      <c r="DU608" s="92">
        <v>38</v>
      </c>
      <c r="DV608" s="92">
        <v>39</v>
      </c>
      <c r="DW608" s="92">
        <v>40</v>
      </c>
      <c r="DX608" s="74"/>
    </row>
    <row r="609" spans="75:128" ht="22.5" customHeight="1" thickBot="1" x14ac:dyDescent="0.35">
      <c r="CE609"/>
      <c r="CF609" s="88"/>
      <c r="CG609" s="89"/>
      <c r="CH609" s="89"/>
      <c r="CI609" s="89"/>
      <c r="CJ609" s="89"/>
      <c r="CK609" s="89"/>
      <c r="CL609" s="89"/>
      <c r="CM609" s="89"/>
      <c r="CN609" s="89"/>
      <c r="CO609" s="89"/>
      <c r="CP609" s="89"/>
      <c r="CQ609" s="89"/>
      <c r="CR609" s="89"/>
      <c r="CS609" s="89"/>
      <c r="CT609" s="89"/>
      <c r="CU609" s="89"/>
      <c r="CV609" s="89"/>
      <c r="CW609" s="89"/>
      <c r="CX609" s="89"/>
      <c r="CY609" s="89"/>
      <c r="CZ609" s="89"/>
      <c r="DA609" s="89"/>
      <c r="DB609" s="89"/>
      <c r="DC609" s="89"/>
      <c r="DD609" s="89"/>
      <c r="DE609" s="89"/>
      <c r="DF609" s="89"/>
      <c r="DG609" s="89"/>
      <c r="DH609" s="89"/>
      <c r="DI609" s="89"/>
      <c r="DJ609" s="89"/>
      <c r="DK609" s="89"/>
      <c r="DL609" s="89"/>
      <c r="DM609" s="89"/>
      <c r="DN609" s="89"/>
      <c r="DO609" s="89"/>
      <c r="DP609" s="89"/>
      <c r="DQ609" s="89"/>
      <c r="DR609" s="89"/>
      <c r="DS609" s="89"/>
      <c r="DT609" s="89"/>
      <c r="DU609" s="89"/>
      <c r="DV609" s="89"/>
      <c r="DW609" s="89"/>
      <c r="DX609" s="90"/>
    </row>
    <row r="610" spans="75:128" ht="22.5" customHeight="1" thickTop="1" x14ac:dyDescent="0.35">
      <c r="CE610"/>
      <c r="CF610" s="163">
        <f t="shared" ref="CF610" si="950">BX611</f>
        <v>0.43333333333333351</v>
      </c>
      <c r="CG610" s="164"/>
      <c r="CH610" s="68"/>
      <c r="CI610" s="68"/>
      <c r="CJ610" s="68"/>
      <c r="CK610" s="68"/>
      <c r="CL610" s="68"/>
      <c r="CM610" s="68"/>
      <c r="CN610" s="68"/>
      <c r="CO610" s="68"/>
      <c r="CP610" s="68"/>
      <c r="CQ610" s="68"/>
      <c r="CR610" s="68"/>
      <c r="CS610" s="68"/>
      <c r="CT610" s="68"/>
      <c r="CU610" s="68"/>
      <c r="CV610" s="68"/>
      <c r="CW610" s="68"/>
      <c r="CX610" s="68"/>
      <c r="CY610" s="68"/>
      <c r="CZ610" s="68"/>
      <c r="DA610" s="68"/>
      <c r="DB610" s="68"/>
      <c r="DC610" s="68"/>
      <c r="DD610" s="68"/>
      <c r="DE610" s="68"/>
      <c r="DF610" s="68"/>
      <c r="DG610" s="68"/>
      <c r="DH610" s="68"/>
      <c r="DI610" s="68"/>
      <c r="DJ610" s="68"/>
      <c r="DK610" s="68"/>
      <c r="DL610" s="68"/>
      <c r="DM610" s="68"/>
      <c r="DN610" s="68"/>
      <c r="DO610" s="68"/>
      <c r="DP610" s="68"/>
      <c r="DQ610" s="68"/>
      <c r="DR610" s="68"/>
      <c r="DS610" s="68"/>
      <c r="DT610" s="69"/>
      <c r="DU610" s="69" t="s">
        <v>31</v>
      </c>
      <c r="DV610" s="68"/>
      <c r="DW610" s="69" t="str">
        <f t="shared" ref="DW610" si="951">CA612</f>
        <v>B</v>
      </c>
      <c r="DX610" s="70"/>
    </row>
    <row r="611" spans="75:128" ht="22.5" customHeight="1" x14ac:dyDescent="0.3">
      <c r="BW611" t="str">
        <f t="shared" ref="BW611:CD612" si="952">Q51</f>
        <v>8. KOLO</v>
      </c>
      <c r="BX611">
        <f t="shared" si="952"/>
        <v>0.43333333333333351</v>
      </c>
      <c r="BY611">
        <f t="shared" si="952"/>
        <v>46</v>
      </c>
      <c r="BZ611" t="str">
        <f t="shared" si="952"/>
        <v>HŘIŠTĚ</v>
      </c>
      <c r="CA611" t="str">
        <f t="shared" si="952"/>
        <v>skupina</v>
      </c>
      <c r="CB611">
        <f t="shared" si="952"/>
        <v>2</v>
      </c>
      <c r="CC611" t="str">
        <f t="shared" si="952"/>
        <v>:</v>
      </c>
      <c r="CD611">
        <f t="shared" si="952"/>
        <v>17</v>
      </c>
      <c r="CE611"/>
      <c r="CF611" s="71"/>
      <c r="CG611" s="165" t="str">
        <f t="shared" ref="CG611" si="953">BW611</f>
        <v>8. KOLO</v>
      </c>
      <c r="CH611" s="165"/>
      <c r="CI611" s="165"/>
      <c r="CJ611" s="165"/>
      <c r="CK611" s="72"/>
      <c r="CL611" s="169"/>
      <c r="CM611" s="169"/>
      <c r="CN611" s="72"/>
      <c r="CO611" s="72"/>
      <c r="CP611" s="72"/>
      <c r="CQ611" s="72"/>
      <c r="CR611" s="72"/>
      <c r="CS611" s="72"/>
      <c r="CT611" s="72"/>
      <c r="CU611" s="72"/>
      <c r="CV611" s="72"/>
      <c r="CW611" s="170">
        <f t="shared" ref="CW611" si="954">BY611</f>
        <v>46</v>
      </c>
      <c r="CX611" s="170"/>
      <c r="CY611" s="170"/>
      <c r="CZ611" s="170"/>
      <c r="DA611" s="170"/>
      <c r="DB611" s="166" t="s">
        <v>9</v>
      </c>
      <c r="DC611" s="166"/>
      <c r="DD611" s="166"/>
      <c r="DE611" s="72"/>
      <c r="DF611" s="72"/>
      <c r="DG611" s="72"/>
      <c r="DH611" s="72"/>
      <c r="DI611" s="72"/>
      <c r="DJ611" s="72"/>
      <c r="DK611" s="72"/>
      <c r="DL611" s="72"/>
      <c r="DM611" s="72"/>
      <c r="DN611" s="72"/>
      <c r="DO611" s="72"/>
      <c r="DP611" s="72"/>
      <c r="DQ611" s="72"/>
      <c r="DR611" s="73"/>
      <c r="DS611" s="167" t="s">
        <v>10</v>
      </c>
      <c r="DT611" s="167"/>
      <c r="DU611" s="167"/>
      <c r="DV611" s="168">
        <f t="shared" ref="DV611" si="955">BZ612</f>
        <v>4</v>
      </c>
      <c r="DW611" s="168"/>
      <c r="DX611" s="74"/>
    </row>
    <row r="612" spans="75:128" ht="22.5" customHeight="1" x14ac:dyDescent="0.3">
      <c r="BW612">
        <f t="shared" si="952"/>
        <v>0</v>
      </c>
      <c r="BX612">
        <f t="shared" si="952"/>
        <v>0</v>
      </c>
      <c r="BY612" t="str">
        <f t="shared" si="952"/>
        <v>zápas</v>
      </c>
      <c r="BZ612">
        <f t="shared" si="952"/>
        <v>4</v>
      </c>
      <c r="CA612" t="str">
        <f t="shared" si="952"/>
        <v>B</v>
      </c>
      <c r="CB612" t="str">
        <f t="shared" si="952"/>
        <v>Ovčárecká "A"</v>
      </c>
      <c r="CC612">
        <f t="shared" si="952"/>
        <v>0</v>
      </c>
      <c r="CD612" t="str">
        <f t="shared" si="952"/>
        <v>Prokopa Velikého "B"</v>
      </c>
      <c r="CE612"/>
      <c r="CF612" s="71"/>
      <c r="CG612" s="165"/>
      <c r="CH612" s="165"/>
      <c r="CI612" s="165"/>
      <c r="CJ612" s="165"/>
      <c r="CK612" s="72"/>
      <c r="CL612" s="169"/>
      <c r="CM612" s="169"/>
      <c r="CN612" s="72"/>
      <c r="CO612" s="72"/>
      <c r="CP612" s="72"/>
      <c r="CQ612" s="72"/>
      <c r="CR612" s="72"/>
      <c r="CS612" s="72"/>
      <c r="CT612" s="72"/>
      <c r="CU612" s="72"/>
      <c r="CV612" s="72"/>
      <c r="CW612" s="170"/>
      <c r="CX612" s="170"/>
      <c r="CY612" s="170"/>
      <c r="CZ612" s="170"/>
      <c r="DA612" s="170"/>
      <c r="DB612" s="166"/>
      <c r="DC612" s="166"/>
      <c r="DD612" s="166"/>
      <c r="DE612" s="72"/>
      <c r="DF612" s="72"/>
      <c r="DG612" s="72"/>
      <c r="DH612" s="72"/>
      <c r="DI612" s="72"/>
      <c r="DJ612" s="72"/>
      <c r="DK612" s="72"/>
      <c r="DL612" s="72"/>
      <c r="DM612" s="72"/>
      <c r="DN612" s="72"/>
      <c r="DO612" s="72"/>
      <c r="DP612" s="72"/>
      <c r="DQ612" s="72"/>
      <c r="DR612" s="73"/>
      <c r="DS612" s="167"/>
      <c r="DT612" s="167"/>
      <c r="DU612" s="167"/>
      <c r="DV612" s="168"/>
      <c r="DW612" s="168"/>
      <c r="DX612" s="74"/>
    </row>
    <row r="613" spans="75:128" ht="22.5" customHeight="1" x14ac:dyDescent="0.3">
      <c r="CE613"/>
      <c r="CF613" s="71"/>
      <c r="CG613" s="75"/>
      <c r="CH613" s="75"/>
      <c r="CI613" s="75"/>
      <c r="CJ613" s="75"/>
      <c r="CK613" s="147" t="s">
        <v>13</v>
      </c>
      <c r="CL613" s="147"/>
      <c r="CM613" s="76">
        <f t="shared" ref="CM613" si="956">CB611</f>
        <v>2</v>
      </c>
      <c r="CN613" s="77" t="s">
        <v>14</v>
      </c>
      <c r="CO613" s="148" t="str">
        <f t="shared" ref="CO613" si="957">CB612</f>
        <v>Ovčárecká "A"</v>
      </c>
      <c r="CP613" s="148"/>
      <c r="CQ613" s="148"/>
      <c r="CR613" s="148"/>
      <c r="CS613" s="148"/>
      <c r="CT613" s="148"/>
      <c r="CU613" s="148"/>
      <c r="CV613" s="148"/>
      <c r="CW613" s="148"/>
      <c r="CX613" s="148"/>
      <c r="CY613" s="148"/>
      <c r="CZ613" s="148"/>
      <c r="DA613" s="148"/>
      <c r="DB613" s="75"/>
      <c r="DC613" s="75"/>
      <c r="DD613" s="75"/>
      <c r="DE613" s="75"/>
      <c r="DF613" s="75"/>
      <c r="DG613" s="147" t="s">
        <v>13</v>
      </c>
      <c r="DH613" s="147"/>
      <c r="DI613" s="76">
        <f t="shared" ref="DI613" si="958">CD611</f>
        <v>17</v>
      </c>
      <c r="DJ613" s="77" t="s">
        <v>14</v>
      </c>
      <c r="DK613" s="148" t="str">
        <f t="shared" ref="DK613" si="959">CD612</f>
        <v>Prokopa Velikého "B"</v>
      </c>
      <c r="DL613" s="148"/>
      <c r="DM613" s="148"/>
      <c r="DN613" s="148"/>
      <c r="DO613" s="148"/>
      <c r="DP613" s="148"/>
      <c r="DQ613" s="148"/>
      <c r="DR613" s="148"/>
      <c r="DS613" s="148"/>
      <c r="DT613" s="148"/>
      <c r="DU613" s="148"/>
      <c r="DV613" s="148"/>
      <c r="DW613" s="148"/>
      <c r="DX613" s="74"/>
    </row>
    <row r="614" spans="75:128" ht="22.5" customHeight="1" x14ac:dyDescent="0.3">
      <c r="CE614"/>
      <c r="CF614" s="71"/>
      <c r="CG614" s="75"/>
      <c r="CH614" s="75"/>
      <c r="CI614" s="75"/>
      <c r="CJ614" s="75"/>
      <c r="CK614" s="75"/>
      <c r="CL614" s="75"/>
      <c r="CM614" s="75"/>
      <c r="CN614" s="75"/>
      <c r="CO614" s="75"/>
      <c r="CP614" s="75"/>
      <c r="CQ614" s="75"/>
      <c r="CR614" s="75"/>
      <c r="CS614" s="75"/>
      <c r="CT614" s="75"/>
      <c r="CU614" s="75"/>
      <c r="CV614" s="75"/>
      <c r="CW614" s="75"/>
      <c r="CX614" s="75"/>
      <c r="CY614" s="75"/>
      <c r="CZ614" s="75"/>
      <c r="DA614" s="75"/>
      <c r="DB614" s="75"/>
      <c r="DC614" s="75"/>
      <c r="DD614" s="75"/>
      <c r="DE614" s="75"/>
      <c r="DF614" s="75"/>
      <c r="DG614" s="75"/>
      <c r="DH614" s="75"/>
      <c r="DI614" s="75"/>
      <c r="DJ614" s="75"/>
      <c r="DK614" s="75"/>
      <c r="DL614" s="75"/>
      <c r="DM614" s="75"/>
      <c r="DN614" s="75"/>
      <c r="DO614" s="75"/>
      <c r="DP614" s="75"/>
      <c r="DQ614" s="75"/>
      <c r="DR614" s="78"/>
      <c r="DS614" s="78"/>
      <c r="DT614" s="78"/>
      <c r="DU614" s="78"/>
      <c r="DV614" s="78"/>
      <c r="DW614" s="78"/>
      <c r="DX614" s="74"/>
    </row>
    <row r="615" spans="75:128" ht="22.5" customHeight="1" x14ac:dyDescent="0.4">
      <c r="CE615"/>
      <c r="CF615" s="71"/>
      <c r="CG615" s="79" t="s">
        <v>17</v>
      </c>
      <c r="CH615" s="49">
        <f t="shared" ref="CH615" si="960">CM613</f>
        <v>2</v>
      </c>
      <c r="CI615" s="80" t="s">
        <v>8</v>
      </c>
      <c r="CJ615" s="91">
        <v>1</v>
      </c>
      <c r="CK615" s="91">
        <v>2</v>
      </c>
      <c r="CL615" s="91">
        <v>3</v>
      </c>
      <c r="CM615" s="91">
        <v>4</v>
      </c>
      <c r="CN615" s="91">
        <v>5</v>
      </c>
      <c r="CO615" s="91">
        <v>6</v>
      </c>
      <c r="CP615" s="91">
        <v>7</v>
      </c>
      <c r="CQ615" s="91">
        <v>8</v>
      </c>
      <c r="CR615" s="91">
        <v>9</v>
      </c>
      <c r="CS615" s="91">
        <v>10</v>
      </c>
      <c r="CT615" s="91">
        <v>11</v>
      </c>
      <c r="CU615" s="91">
        <v>12</v>
      </c>
      <c r="CV615" s="91">
        <v>13</v>
      </c>
      <c r="CW615" s="91">
        <v>14</v>
      </c>
      <c r="CX615" s="91">
        <v>15</v>
      </c>
      <c r="CY615" s="91">
        <v>16</v>
      </c>
      <c r="CZ615" s="91">
        <v>17</v>
      </c>
      <c r="DA615" s="91">
        <v>18</v>
      </c>
      <c r="DB615" s="91">
        <v>19</v>
      </c>
      <c r="DC615" s="91">
        <v>20</v>
      </c>
      <c r="DD615" s="91">
        <v>21</v>
      </c>
      <c r="DE615" s="91">
        <v>22</v>
      </c>
      <c r="DF615" s="91">
        <v>23</v>
      </c>
      <c r="DG615" s="91">
        <v>24</v>
      </c>
      <c r="DH615" s="91">
        <v>25</v>
      </c>
      <c r="DI615" s="91">
        <v>26</v>
      </c>
      <c r="DJ615" s="91">
        <v>27</v>
      </c>
      <c r="DK615" s="91">
        <v>28</v>
      </c>
      <c r="DL615" s="91">
        <v>29</v>
      </c>
      <c r="DM615" s="91">
        <v>30</v>
      </c>
      <c r="DN615" s="91">
        <v>31</v>
      </c>
      <c r="DO615" s="91">
        <v>32</v>
      </c>
      <c r="DP615" s="91">
        <v>33</v>
      </c>
      <c r="DQ615" s="91">
        <v>34</v>
      </c>
      <c r="DR615" s="92">
        <v>35</v>
      </c>
      <c r="DS615" s="92">
        <v>36</v>
      </c>
      <c r="DT615" s="92">
        <v>37</v>
      </c>
      <c r="DU615" s="92">
        <v>38</v>
      </c>
      <c r="DV615" s="92">
        <v>39</v>
      </c>
      <c r="DW615" s="92">
        <v>40</v>
      </c>
      <c r="DX615" s="74"/>
    </row>
    <row r="616" spans="75:128" ht="22.5" customHeight="1" x14ac:dyDescent="0.3">
      <c r="CE616"/>
      <c r="CF616" s="71"/>
      <c r="CG616" s="81"/>
      <c r="CH616" s="82"/>
      <c r="CI616" s="83"/>
      <c r="CJ616" s="84"/>
      <c r="CK616" s="84"/>
      <c r="CL616" s="84"/>
      <c r="CM616" s="84"/>
      <c r="CN616" s="84"/>
      <c r="CO616" s="84"/>
      <c r="CP616" s="84"/>
      <c r="CQ616" s="84"/>
      <c r="CR616" s="84"/>
      <c r="CS616" s="84"/>
      <c r="CT616" s="84"/>
      <c r="CU616" s="84"/>
      <c r="CV616" s="84"/>
      <c r="CW616" s="84"/>
      <c r="CX616" s="84"/>
      <c r="CY616" s="84"/>
      <c r="CZ616" s="84"/>
      <c r="DA616" s="84"/>
      <c r="DB616" s="84"/>
      <c r="DC616" s="84"/>
      <c r="DD616" s="84"/>
      <c r="DE616" s="84"/>
      <c r="DF616" s="84"/>
      <c r="DG616" s="84"/>
      <c r="DH616" s="84"/>
      <c r="DI616" s="84"/>
      <c r="DJ616" s="84"/>
      <c r="DK616" s="84"/>
      <c r="DL616" s="84"/>
      <c r="DM616" s="84"/>
      <c r="DN616" s="84"/>
      <c r="DO616" s="84"/>
      <c r="DP616" s="84"/>
      <c r="DQ616" s="84"/>
      <c r="DR616" s="85"/>
      <c r="DS616" s="85"/>
      <c r="DT616" s="85"/>
      <c r="DU616" s="85"/>
      <c r="DV616" s="85"/>
      <c r="DW616" s="85"/>
      <c r="DX616" s="74"/>
    </row>
    <row r="617" spans="75:128" ht="22.5" customHeight="1" x14ac:dyDescent="0.4">
      <c r="CE617"/>
      <c r="CF617" s="71"/>
      <c r="CG617" s="86" t="s">
        <v>17</v>
      </c>
      <c r="CH617" s="48">
        <f t="shared" ref="CH617" si="961">DI613</f>
        <v>17</v>
      </c>
      <c r="CI617" s="87" t="s">
        <v>8</v>
      </c>
      <c r="CJ617" s="91">
        <v>1</v>
      </c>
      <c r="CK617" s="91">
        <v>2</v>
      </c>
      <c r="CL617" s="91">
        <v>3</v>
      </c>
      <c r="CM617" s="91">
        <v>4</v>
      </c>
      <c r="CN617" s="91">
        <v>5</v>
      </c>
      <c r="CO617" s="91">
        <v>6</v>
      </c>
      <c r="CP617" s="91">
        <v>7</v>
      </c>
      <c r="CQ617" s="91">
        <v>8</v>
      </c>
      <c r="CR617" s="91">
        <v>9</v>
      </c>
      <c r="CS617" s="91">
        <v>10</v>
      </c>
      <c r="CT617" s="91">
        <v>11</v>
      </c>
      <c r="CU617" s="91">
        <v>12</v>
      </c>
      <c r="CV617" s="91">
        <v>13</v>
      </c>
      <c r="CW617" s="91">
        <v>14</v>
      </c>
      <c r="CX617" s="91">
        <v>15</v>
      </c>
      <c r="CY617" s="91">
        <v>16</v>
      </c>
      <c r="CZ617" s="91">
        <v>17</v>
      </c>
      <c r="DA617" s="91">
        <v>18</v>
      </c>
      <c r="DB617" s="91">
        <v>19</v>
      </c>
      <c r="DC617" s="91">
        <v>20</v>
      </c>
      <c r="DD617" s="91">
        <v>21</v>
      </c>
      <c r="DE617" s="91">
        <v>22</v>
      </c>
      <c r="DF617" s="91">
        <v>23</v>
      </c>
      <c r="DG617" s="91">
        <v>24</v>
      </c>
      <c r="DH617" s="91">
        <v>25</v>
      </c>
      <c r="DI617" s="91">
        <v>26</v>
      </c>
      <c r="DJ617" s="91">
        <v>27</v>
      </c>
      <c r="DK617" s="91">
        <v>28</v>
      </c>
      <c r="DL617" s="91">
        <v>29</v>
      </c>
      <c r="DM617" s="91">
        <v>30</v>
      </c>
      <c r="DN617" s="91">
        <v>31</v>
      </c>
      <c r="DO617" s="91">
        <v>32</v>
      </c>
      <c r="DP617" s="91">
        <v>33</v>
      </c>
      <c r="DQ617" s="91">
        <v>34</v>
      </c>
      <c r="DR617" s="92">
        <v>35</v>
      </c>
      <c r="DS617" s="92">
        <v>36</v>
      </c>
      <c r="DT617" s="92">
        <v>37</v>
      </c>
      <c r="DU617" s="92">
        <v>38</v>
      </c>
      <c r="DV617" s="92">
        <v>39</v>
      </c>
      <c r="DW617" s="92">
        <v>40</v>
      </c>
      <c r="DX617" s="74"/>
    </row>
    <row r="618" spans="75:128" ht="22.5" customHeight="1" thickBot="1" x14ac:dyDescent="0.35">
      <c r="CE618"/>
      <c r="CF618" s="88"/>
      <c r="CG618" s="89"/>
      <c r="CH618" s="89"/>
      <c r="CI618" s="89"/>
      <c r="CJ618" s="89"/>
      <c r="CK618" s="89"/>
      <c r="CL618" s="89"/>
      <c r="CM618" s="89"/>
      <c r="CN618" s="89"/>
      <c r="CO618" s="89"/>
      <c r="CP618" s="89"/>
      <c r="CQ618" s="89"/>
      <c r="CR618" s="89"/>
      <c r="CS618" s="89"/>
      <c r="CT618" s="89"/>
      <c r="CU618" s="89"/>
      <c r="CV618" s="89"/>
      <c r="CW618" s="89"/>
      <c r="CX618" s="89"/>
      <c r="CY618" s="89"/>
      <c r="CZ618" s="89"/>
      <c r="DA618" s="89"/>
      <c r="DB618" s="89"/>
      <c r="DC618" s="89"/>
      <c r="DD618" s="89"/>
      <c r="DE618" s="89"/>
      <c r="DF618" s="89"/>
      <c r="DG618" s="89"/>
      <c r="DH618" s="89"/>
      <c r="DI618" s="89"/>
      <c r="DJ618" s="89"/>
      <c r="DK618" s="89"/>
      <c r="DL618" s="89"/>
      <c r="DM618" s="89"/>
      <c r="DN618" s="89"/>
      <c r="DO618" s="89"/>
      <c r="DP618" s="89"/>
      <c r="DQ618" s="89"/>
      <c r="DR618" s="89"/>
      <c r="DS618" s="89"/>
      <c r="DT618" s="89"/>
      <c r="DU618" s="89"/>
      <c r="DV618" s="89"/>
      <c r="DW618" s="89"/>
      <c r="DX618" s="90"/>
    </row>
    <row r="619" spans="75:128" ht="22.5" customHeight="1" thickTop="1" x14ac:dyDescent="0.35">
      <c r="CE619"/>
      <c r="CF619" s="163">
        <f t="shared" ref="CF619" si="962">BX620</f>
        <v>0.44166666666666687</v>
      </c>
      <c r="CG619" s="164"/>
      <c r="CH619" s="68"/>
      <c r="CI619" s="68"/>
      <c r="CJ619" s="68"/>
      <c r="CK619" s="68"/>
      <c r="CL619" s="68"/>
      <c r="CM619" s="68"/>
      <c r="CN619" s="68"/>
      <c r="CO619" s="68"/>
      <c r="CP619" s="68"/>
      <c r="CQ619" s="68"/>
      <c r="CR619" s="68"/>
      <c r="CS619" s="68"/>
      <c r="CT619" s="68"/>
      <c r="CU619" s="68"/>
      <c r="CV619" s="68"/>
      <c r="CW619" s="68"/>
      <c r="CX619" s="68"/>
      <c r="CY619" s="68"/>
      <c r="CZ619" s="68"/>
      <c r="DA619" s="68"/>
      <c r="DB619" s="68"/>
      <c r="DC619" s="68"/>
      <c r="DD619" s="68"/>
      <c r="DE619" s="68"/>
      <c r="DF619" s="68"/>
      <c r="DG619" s="68"/>
      <c r="DH619" s="68"/>
      <c r="DI619" s="68"/>
      <c r="DJ619" s="68"/>
      <c r="DK619" s="68"/>
      <c r="DL619" s="68"/>
      <c r="DM619" s="68"/>
      <c r="DN619" s="68"/>
      <c r="DO619" s="68"/>
      <c r="DP619" s="68"/>
      <c r="DQ619" s="68"/>
      <c r="DR619" s="68"/>
      <c r="DS619" s="68"/>
      <c r="DT619" s="69"/>
      <c r="DU619" s="69" t="s">
        <v>31</v>
      </c>
      <c r="DV619" s="68"/>
      <c r="DW619" s="69" t="str">
        <f t="shared" ref="DW619" si="963">CA621</f>
        <v>A</v>
      </c>
      <c r="DX619" s="70"/>
    </row>
    <row r="620" spans="75:128" ht="22.5" customHeight="1" x14ac:dyDescent="0.3">
      <c r="BW620" t="str">
        <f t="shared" ref="BW620:CD621" si="964">Q53</f>
        <v>9. KOLO</v>
      </c>
      <c r="BX620">
        <f t="shared" si="964"/>
        <v>0.44166666666666687</v>
      </c>
      <c r="BY620">
        <f t="shared" si="964"/>
        <v>52</v>
      </c>
      <c r="BZ620" t="str">
        <f t="shared" si="964"/>
        <v>HŘIŠTĚ</v>
      </c>
      <c r="CA620" t="str">
        <f t="shared" si="964"/>
        <v>skupina</v>
      </c>
      <c r="CB620">
        <f t="shared" si="964"/>
        <v>1</v>
      </c>
      <c r="CC620" t="str">
        <f t="shared" si="964"/>
        <v>:</v>
      </c>
      <c r="CD620">
        <f t="shared" si="964"/>
        <v>9</v>
      </c>
      <c r="CE620"/>
      <c r="CF620" s="71"/>
      <c r="CG620" s="165" t="str">
        <f t="shared" ref="CG620" si="965">BW620</f>
        <v>9. KOLO</v>
      </c>
      <c r="CH620" s="165"/>
      <c r="CI620" s="165"/>
      <c r="CJ620" s="165"/>
      <c r="CK620" s="72"/>
      <c r="CL620" s="169"/>
      <c r="CM620" s="169"/>
      <c r="CN620" s="72"/>
      <c r="CO620" s="72"/>
      <c r="CP620" s="72"/>
      <c r="CQ620" s="72"/>
      <c r="CR620" s="72"/>
      <c r="CS620" s="72"/>
      <c r="CT620" s="72"/>
      <c r="CU620" s="72"/>
      <c r="CV620" s="72"/>
      <c r="CW620" s="170">
        <f t="shared" ref="CW620" si="966">BY620</f>
        <v>52</v>
      </c>
      <c r="CX620" s="170"/>
      <c r="CY620" s="170"/>
      <c r="CZ620" s="170"/>
      <c r="DA620" s="170"/>
      <c r="DB620" s="166" t="s">
        <v>9</v>
      </c>
      <c r="DC620" s="166"/>
      <c r="DD620" s="166"/>
      <c r="DE620" s="72"/>
      <c r="DF620" s="72"/>
      <c r="DG620" s="72"/>
      <c r="DH620" s="72"/>
      <c r="DI620" s="72"/>
      <c r="DJ620" s="72"/>
      <c r="DK620" s="72"/>
      <c r="DL620" s="72"/>
      <c r="DM620" s="72"/>
      <c r="DN620" s="72"/>
      <c r="DO620" s="72"/>
      <c r="DP620" s="72"/>
      <c r="DQ620" s="72"/>
      <c r="DR620" s="73"/>
      <c r="DS620" s="167" t="s">
        <v>10</v>
      </c>
      <c r="DT620" s="167"/>
      <c r="DU620" s="167"/>
      <c r="DV620" s="168">
        <f t="shared" ref="DV620" si="967">BZ621</f>
        <v>4</v>
      </c>
      <c r="DW620" s="168"/>
      <c r="DX620" s="74"/>
    </row>
    <row r="621" spans="75:128" ht="22.5" customHeight="1" x14ac:dyDescent="0.3">
      <c r="BW621">
        <f t="shared" si="964"/>
        <v>0</v>
      </c>
      <c r="BX621">
        <f t="shared" si="964"/>
        <v>0</v>
      </c>
      <c r="BY621" t="str">
        <f t="shared" si="964"/>
        <v>zápas</v>
      </c>
      <c r="BZ621">
        <f t="shared" si="964"/>
        <v>4</v>
      </c>
      <c r="CA621" t="str">
        <f t="shared" si="964"/>
        <v>A</v>
      </c>
      <c r="CB621" t="str">
        <f t="shared" si="964"/>
        <v>Kmochova "A"</v>
      </c>
      <c r="CC621">
        <f t="shared" si="964"/>
        <v>0</v>
      </c>
      <c r="CD621" t="str">
        <f t="shared" si="964"/>
        <v>Prok.Velikého</v>
      </c>
      <c r="CE621"/>
      <c r="CF621" s="71"/>
      <c r="CG621" s="165"/>
      <c r="CH621" s="165"/>
      <c r="CI621" s="165"/>
      <c r="CJ621" s="165"/>
      <c r="CK621" s="72"/>
      <c r="CL621" s="169"/>
      <c r="CM621" s="169"/>
      <c r="CN621" s="72"/>
      <c r="CO621" s="72"/>
      <c r="CP621" s="72"/>
      <c r="CQ621" s="72"/>
      <c r="CR621" s="72"/>
      <c r="CS621" s="72"/>
      <c r="CT621" s="72"/>
      <c r="CU621" s="72"/>
      <c r="CV621" s="72"/>
      <c r="CW621" s="170"/>
      <c r="CX621" s="170"/>
      <c r="CY621" s="170"/>
      <c r="CZ621" s="170"/>
      <c r="DA621" s="170"/>
      <c r="DB621" s="166"/>
      <c r="DC621" s="166"/>
      <c r="DD621" s="166"/>
      <c r="DE621" s="72"/>
      <c r="DF621" s="72"/>
      <c r="DG621" s="72"/>
      <c r="DH621" s="72"/>
      <c r="DI621" s="72"/>
      <c r="DJ621" s="72"/>
      <c r="DK621" s="72"/>
      <c r="DL621" s="72"/>
      <c r="DM621" s="72"/>
      <c r="DN621" s="72"/>
      <c r="DO621" s="72"/>
      <c r="DP621" s="72"/>
      <c r="DQ621" s="72"/>
      <c r="DR621" s="73"/>
      <c r="DS621" s="167"/>
      <c r="DT621" s="167"/>
      <c r="DU621" s="167"/>
      <c r="DV621" s="168"/>
      <c r="DW621" s="168"/>
      <c r="DX621" s="74"/>
    </row>
    <row r="622" spans="75:128" ht="22.5" customHeight="1" x14ac:dyDescent="0.3">
      <c r="CE622"/>
      <c r="CF622" s="71"/>
      <c r="CG622" s="75"/>
      <c r="CH622" s="75"/>
      <c r="CI622" s="75"/>
      <c r="CJ622" s="75"/>
      <c r="CK622" s="147" t="s">
        <v>13</v>
      </c>
      <c r="CL622" s="147"/>
      <c r="CM622" s="76">
        <f t="shared" ref="CM622" si="968">CB620</f>
        <v>1</v>
      </c>
      <c r="CN622" s="77" t="s">
        <v>14</v>
      </c>
      <c r="CO622" s="148" t="str">
        <f t="shared" ref="CO622" si="969">CB621</f>
        <v>Kmochova "A"</v>
      </c>
      <c r="CP622" s="148"/>
      <c r="CQ622" s="148"/>
      <c r="CR622" s="148"/>
      <c r="CS622" s="148"/>
      <c r="CT622" s="148"/>
      <c r="CU622" s="148"/>
      <c r="CV622" s="148"/>
      <c r="CW622" s="148"/>
      <c r="CX622" s="148"/>
      <c r="CY622" s="148"/>
      <c r="CZ622" s="148"/>
      <c r="DA622" s="148"/>
      <c r="DB622" s="75"/>
      <c r="DC622" s="75"/>
      <c r="DD622" s="75"/>
      <c r="DE622" s="75"/>
      <c r="DF622" s="75"/>
      <c r="DG622" s="147" t="s">
        <v>13</v>
      </c>
      <c r="DH622" s="147"/>
      <c r="DI622" s="76">
        <f t="shared" ref="DI622" si="970">CD620</f>
        <v>9</v>
      </c>
      <c r="DJ622" s="77" t="s">
        <v>14</v>
      </c>
      <c r="DK622" s="148" t="str">
        <f t="shared" ref="DK622" si="971">CD621</f>
        <v>Prok.Velikého</v>
      </c>
      <c r="DL622" s="148"/>
      <c r="DM622" s="148"/>
      <c r="DN622" s="148"/>
      <c r="DO622" s="148"/>
      <c r="DP622" s="148"/>
      <c r="DQ622" s="148"/>
      <c r="DR622" s="148"/>
      <c r="DS622" s="148"/>
      <c r="DT622" s="148"/>
      <c r="DU622" s="148"/>
      <c r="DV622" s="148"/>
      <c r="DW622" s="148"/>
      <c r="DX622" s="74"/>
    </row>
    <row r="623" spans="75:128" ht="22.5" customHeight="1" x14ac:dyDescent="0.3">
      <c r="CE623"/>
      <c r="CF623" s="71"/>
      <c r="CG623" s="75"/>
      <c r="CH623" s="75"/>
      <c r="CI623" s="75"/>
      <c r="CJ623" s="75"/>
      <c r="CK623" s="75"/>
      <c r="CL623" s="75"/>
      <c r="CM623" s="75"/>
      <c r="CN623" s="75"/>
      <c r="CO623" s="75"/>
      <c r="CP623" s="75"/>
      <c r="CQ623" s="75"/>
      <c r="CR623" s="75"/>
      <c r="CS623" s="75"/>
      <c r="CT623" s="75"/>
      <c r="CU623" s="75"/>
      <c r="CV623" s="75"/>
      <c r="CW623" s="75"/>
      <c r="CX623" s="75"/>
      <c r="CY623" s="75"/>
      <c r="CZ623" s="75"/>
      <c r="DA623" s="75"/>
      <c r="DB623" s="75"/>
      <c r="DC623" s="75"/>
      <c r="DD623" s="75"/>
      <c r="DE623" s="75"/>
      <c r="DF623" s="75"/>
      <c r="DG623" s="75"/>
      <c r="DH623" s="75"/>
      <c r="DI623" s="75"/>
      <c r="DJ623" s="75"/>
      <c r="DK623" s="75"/>
      <c r="DL623" s="75"/>
      <c r="DM623" s="75"/>
      <c r="DN623" s="75"/>
      <c r="DO623" s="75"/>
      <c r="DP623" s="75"/>
      <c r="DQ623" s="75"/>
      <c r="DR623" s="78"/>
      <c r="DS623" s="78"/>
      <c r="DT623" s="78"/>
      <c r="DU623" s="78"/>
      <c r="DV623" s="78"/>
      <c r="DW623" s="78"/>
      <c r="DX623" s="74"/>
    </row>
    <row r="624" spans="75:128" ht="22.5" customHeight="1" x14ac:dyDescent="0.4">
      <c r="CE624"/>
      <c r="CF624" s="71"/>
      <c r="CG624" s="79" t="s">
        <v>17</v>
      </c>
      <c r="CH624" s="49">
        <f t="shared" ref="CH624" si="972">CM622</f>
        <v>1</v>
      </c>
      <c r="CI624" s="80" t="s">
        <v>8</v>
      </c>
      <c r="CJ624" s="91">
        <v>1</v>
      </c>
      <c r="CK624" s="91">
        <v>2</v>
      </c>
      <c r="CL624" s="91">
        <v>3</v>
      </c>
      <c r="CM624" s="91">
        <v>4</v>
      </c>
      <c r="CN624" s="91">
        <v>5</v>
      </c>
      <c r="CO624" s="91">
        <v>6</v>
      </c>
      <c r="CP624" s="91">
        <v>7</v>
      </c>
      <c r="CQ624" s="91">
        <v>8</v>
      </c>
      <c r="CR624" s="91">
        <v>9</v>
      </c>
      <c r="CS624" s="91">
        <v>10</v>
      </c>
      <c r="CT624" s="91">
        <v>11</v>
      </c>
      <c r="CU624" s="91">
        <v>12</v>
      </c>
      <c r="CV624" s="91">
        <v>13</v>
      </c>
      <c r="CW624" s="91">
        <v>14</v>
      </c>
      <c r="CX624" s="91">
        <v>15</v>
      </c>
      <c r="CY624" s="91">
        <v>16</v>
      </c>
      <c r="CZ624" s="91">
        <v>17</v>
      </c>
      <c r="DA624" s="91">
        <v>18</v>
      </c>
      <c r="DB624" s="91">
        <v>19</v>
      </c>
      <c r="DC624" s="91">
        <v>20</v>
      </c>
      <c r="DD624" s="91">
        <v>21</v>
      </c>
      <c r="DE624" s="91">
        <v>22</v>
      </c>
      <c r="DF624" s="91">
        <v>23</v>
      </c>
      <c r="DG624" s="91">
        <v>24</v>
      </c>
      <c r="DH624" s="91">
        <v>25</v>
      </c>
      <c r="DI624" s="91">
        <v>26</v>
      </c>
      <c r="DJ624" s="91">
        <v>27</v>
      </c>
      <c r="DK624" s="91">
        <v>28</v>
      </c>
      <c r="DL624" s="91">
        <v>29</v>
      </c>
      <c r="DM624" s="91">
        <v>30</v>
      </c>
      <c r="DN624" s="91">
        <v>31</v>
      </c>
      <c r="DO624" s="91">
        <v>32</v>
      </c>
      <c r="DP624" s="91">
        <v>33</v>
      </c>
      <c r="DQ624" s="91">
        <v>34</v>
      </c>
      <c r="DR624" s="92">
        <v>35</v>
      </c>
      <c r="DS624" s="92">
        <v>36</v>
      </c>
      <c r="DT624" s="92">
        <v>37</v>
      </c>
      <c r="DU624" s="92">
        <v>38</v>
      </c>
      <c r="DV624" s="92">
        <v>39</v>
      </c>
      <c r="DW624" s="92">
        <v>40</v>
      </c>
      <c r="DX624" s="74"/>
    </row>
    <row r="625" spans="64:128" ht="22.5" customHeight="1" x14ac:dyDescent="0.3">
      <c r="CE625"/>
      <c r="CF625" s="71"/>
      <c r="CG625" s="81"/>
      <c r="CH625" s="82"/>
      <c r="CI625" s="83"/>
      <c r="CJ625" s="84"/>
      <c r="CK625" s="84"/>
      <c r="CL625" s="84"/>
      <c r="CM625" s="84"/>
      <c r="CN625" s="84"/>
      <c r="CO625" s="84"/>
      <c r="CP625" s="84"/>
      <c r="CQ625" s="84"/>
      <c r="CR625" s="84"/>
      <c r="CS625" s="84"/>
      <c r="CT625" s="84"/>
      <c r="CU625" s="84"/>
      <c r="CV625" s="84"/>
      <c r="CW625" s="84"/>
      <c r="CX625" s="84"/>
      <c r="CY625" s="84"/>
      <c r="CZ625" s="84"/>
      <c r="DA625" s="84"/>
      <c r="DB625" s="84"/>
      <c r="DC625" s="84"/>
      <c r="DD625" s="84"/>
      <c r="DE625" s="84"/>
      <c r="DF625" s="84"/>
      <c r="DG625" s="84"/>
      <c r="DH625" s="84"/>
      <c r="DI625" s="84"/>
      <c r="DJ625" s="84"/>
      <c r="DK625" s="84"/>
      <c r="DL625" s="84"/>
      <c r="DM625" s="84"/>
      <c r="DN625" s="84"/>
      <c r="DO625" s="84"/>
      <c r="DP625" s="84"/>
      <c r="DQ625" s="84"/>
      <c r="DR625" s="85"/>
      <c r="DS625" s="85"/>
      <c r="DT625" s="85"/>
      <c r="DU625" s="85"/>
      <c r="DV625" s="85"/>
      <c r="DW625" s="85"/>
      <c r="DX625" s="74"/>
    </row>
    <row r="626" spans="64:128" ht="22.5" customHeight="1" x14ac:dyDescent="0.4">
      <c r="CE626"/>
      <c r="CF626" s="71"/>
      <c r="CG626" s="86" t="s">
        <v>17</v>
      </c>
      <c r="CH626" s="48">
        <f t="shared" ref="CH626" si="973">DI622</f>
        <v>9</v>
      </c>
      <c r="CI626" s="87" t="s">
        <v>8</v>
      </c>
      <c r="CJ626" s="91">
        <v>1</v>
      </c>
      <c r="CK626" s="91">
        <v>2</v>
      </c>
      <c r="CL626" s="91">
        <v>3</v>
      </c>
      <c r="CM626" s="91">
        <v>4</v>
      </c>
      <c r="CN626" s="91">
        <v>5</v>
      </c>
      <c r="CO626" s="91">
        <v>6</v>
      </c>
      <c r="CP626" s="91">
        <v>7</v>
      </c>
      <c r="CQ626" s="91">
        <v>8</v>
      </c>
      <c r="CR626" s="91">
        <v>9</v>
      </c>
      <c r="CS626" s="91">
        <v>10</v>
      </c>
      <c r="CT626" s="91">
        <v>11</v>
      </c>
      <c r="CU626" s="91">
        <v>12</v>
      </c>
      <c r="CV626" s="91">
        <v>13</v>
      </c>
      <c r="CW626" s="91">
        <v>14</v>
      </c>
      <c r="CX626" s="91">
        <v>15</v>
      </c>
      <c r="CY626" s="91">
        <v>16</v>
      </c>
      <c r="CZ626" s="91">
        <v>17</v>
      </c>
      <c r="DA626" s="91">
        <v>18</v>
      </c>
      <c r="DB626" s="91">
        <v>19</v>
      </c>
      <c r="DC626" s="91">
        <v>20</v>
      </c>
      <c r="DD626" s="91">
        <v>21</v>
      </c>
      <c r="DE626" s="91">
        <v>22</v>
      </c>
      <c r="DF626" s="91">
        <v>23</v>
      </c>
      <c r="DG626" s="91">
        <v>24</v>
      </c>
      <c r="DH626" s="91">
        <v>25</v>
      </c>
      <c r="DI626" s="91">
        <v>26</v>
      </c>
      <c r="DJ626" s="91">
        <v>27</v>
      </c>
      <c r="DK626" s="91">
        <v>28</v>
      </c>
      <c r="DL626" s="91">
        <v>29</v>
      </c>
      <c r="DM626" s="91">
        <v>30</v>
      </c>
      <c r="DN626" s="91">
        <v>31</v>
      </c>
      <c r="DO626" s="91">
        <v>32</v>
      </c>
      <c r="DP626" s="91">
        <v>33</v>
      </c>
      <c r="DQ626" s="91">
        <v>34</v>
      </c>
      <c r="DR626" s="92">
        <v>35</v>
      </c>
      <c r="DS626" s="92">
        <v>36</v>
      </c>
      <c r="DT626" s="92">
        <v>37</v>
      </c>
      <c r="DU626" s="92">
        <v>38</v>
      </c>
      <c r="DV626" s="92">
        <v>39</v>
      </c>
      <c r="DW626" s="92">
        <v>40</v>
      </c>
      <c r="DX626" s="74"/>
    </row>
    <row r="627" spans="64:128" ht="22.5" customHeight="1" thickBot="1" x14ac:dyDescent="0.35">
      <c r="CE627"/>
      <c r="CF627" s="88"/>
      <c r="CG627" s="89"/>
      <c r="CH627" s="89"/>
      <c r="CI627" s="89"/>
      <c r="CJ627" s="89"/>
      <c r="CK627" s="89"/>
      <c r="CL627" s="89"/>
      <c r="CM627" s="89"/>
      <c r="CN627" s="89"/>
      <c r="CO627" s="89"/>
      <c r="CP627" s="89"/>
      <c r="CQ627" s="89"/>
      <c r="CR627" s="89"/>
      <c r="CS627" s="89"/>
      <c r="CT627" s="89"/>
      <c r="CU627" s="89"/>
      <c r="CV627" s="89"/>
      <c r="CW627" s="89"/>
      <c r="CX627" s="89"/>
      <c r="CY627" s="89"/>
      <c r="CZ627" s="89"/>
      <c r="DA627" s="89"/>
      <c r="DB627" s="89"/>
      <c r="DC627" s="89"/>
      <c r="DD627" s="89"/>
      <c r="DE627" s="89"/>
      <c r="DF627" s="89"/>
      <c r="DG627" s="89"/>
      <c r="DH627" s="89"/>
      <c r="DI627" s="89"/>
      <c r="DJ627" s="89"/>
      <c r="DK627" s="89"/>
      <c r="DL627" s="89"/>
      <c r="DM627" s="89"/>
      <c r="DN627" s="89"/>
      <c r="DO627" s="89"/>
      <c r="DP627" s="89"/>
      <c r="DQ627" s="89"/>
      <c r="DR627" s="89"/>
      <c r="DS627" s="89"/>
      <c r="DT627" s="89"/>
      <c r="DU627" s="89"/>
      <c r="DV627" s="89"/>
      <c r="DW627" s="89"/>
      <c r="DX627" s="90"/>
    </row>
    <row r="628" spans="64:128" ht="22.5" customHeight="1" thickTop="1" x14ac:dyDescent="0.35">
      <c r="CE628"/>
      <c r="CF628" s="163">
        <f t="shared" ref="CF628" si="974">BX629</f>
        <v>0.45000000000000023</v>
      </c>
      <c r="CG628" s="164"/>
      <c r="CH628" s="68"/>
      <c r="CI628" s="68"/>
      <c r="CJ628" s="68"/>
      <c r="CK628" s="68"/>
      <c r="CL628" s="68"/>
      <c r="CM628" s="68"/>
      <c r="CN628" s="68"/>
      <c r="CO628" s="68"/>
      <c r="CP628" s="68"/>
      <c r="CQ628" s="68"/>
      <c r="CR628" s="68"/>
      <c r="CS628" s="68"/>
      <c r="CT628" s="68"/>
      <c r="CU628" s="68"/>
      <c r="CV628" s="68"/>
      <c r="CW628" s="68"/>
      <c r="CX628" s="68"/>
      <c r="CY628" s="68"/>
      <c r="CZ628" s="68"/>
      <c r="DA628" s="68"/>
      <c r="DB628" s="68"/>
      <c r="DC628" s="68"/>
      <c r="DD628" s="68"/>
      <c r="DE628" s="68"/>
      <c r="DF628" s="68"/>
      <c r="DG628" s="68"/>
      <c r="DH628" s="68"/>
      <c r="DI628" s="68"/>
      <c r="DJ628" s="68"/>
      <c r="DK628" s="68"/>
      <c r="DL628" s="68"/>
      <c r="DM628" s="68"/>
      <c r="DN628" s="68"/>
      <c r="DO628" s="68"/>
      <c r="DP628" s="68"/>
      <c r="DQ628" s="68"/>
      <c r="DR628" s="68"/>
      <c r="DS628" s="68"/>
      <c r="DT628" s="69"/>
      <c r="DU628" s="69" t="s">
        <v>31</v>
      </c>
      <c r="DV628" s="68"/>
      <c r="DW628" s="69" t="str">
        <f t="shared" ref="DW628" si="975">CA630</f>
        <v>B</v>
      </c>
      <c r="DX628" s="70"/>
    </row>
    <row r="629" spans="64:128" ht="22.5" customHeight="1" x14ac:dyDescent="0.3">
      <c r="BW629" t="str">
        <f t="shared" ref="BW629:CD630" si="976">Q55</f>
        <v>10. KOLO</v>
      </c>
      <c r="BX629">
        <f t="shared" si="976"/>
        <v>0.45000000000000023</v>
      </c>
      <c r="BY629">
        <f t="shared" si="976"/>
        <v>58</v>
      </c>
      <c r="BZ629" t="str">
        <f t="shared" si="976"/>
        <v>HŘIŠTĚ</v>
      </c>
      <c r="CA629" t="str">
        <f t="shared" si="976"/>
        <v>skupina</v>
      </c>
      <c r="CB629">
        <f t="shared" si="976"/>
        <v>15</v>
      </c>
      <c r="CC629" t="str">
        <f t="shared" si="976"/>
        <v>:</v>
      </c>
      <c r="CD629">
        <f t="shared" si="976"/>
        <v>17</v>
      </c>
      <c r="CE629"/>
      <c r="CF629" s="71"/>
      <c r="CG629" s="165" t="str">
        <f t="shared" ref="CG629" si="977">BW629</f>
        <v>10. KOLO</v>
      </c>
      <c r="CH629" s="165"/>
      <c r="CI629" s="165"/>
      <c r="CJ629" s="165"/>
      <c r="CK629" s="72"/>
      <c r="CL629" s="169"/>
      <c r="CM629" s="169"/>
      <c r="CN629" s="72"/>
      <c r="CO629" s="72"/>
      <c r="CP629" s="72"/>
      <c r="CQ629" s="72"/>
      <c r="CR629" s="72"/>
      <c r="CS629" s="72"/>
      <c r="CT629" s="72"/>
      <c r="CU629" s="72"/>
      <c r="CV629" s="72"/>
      <c r="CW629" s="170">
        <f t="shared" ref="CW629" si="978">BY629</f>
        <v>58</v>
      </c>
      <c r="CX629" s="170"/>
      <c r="CY629" s="170"/>
      <c r="CZ629" s="170"/>
      <c r="DA629" s="170"/>
      <c r="DB629" s="166" t="s">
        <v>9</v>
      </c>
      <c r="DC629" s="166"/>
      <c r="DD629" s="166"/>
      <c r="DE629" s="72"/>
      <c r="DF629" s="72"/>
      <c r="DG629" s="72"/>
      <c r="DH629" s="72"/>
      <c r="DI629" s="72"/>
      <c r="DJ629" s="72"/>
      <c r="DK629" s="72"/>
      <c r="DL629" s="72"/>
      <c r="DM629" s="72"/>
      <c r="DN629" s="72"/>
      <c r="DO629" s="72"/>
      <c r="DP629" s="72"/>
      <c r="DQ629" s="72"/>
      <c r="DR629" s="73"/>
      <c r="DS629" s="167" t="s">
        <v>10</v>
      </c>
      <c r="DT629" s="167"/>
      <c r="DU629" s="167"/>
      <c r="DV629" s="168">
        <f t="shared" ref="DV629" si="979">BZ630</f>
        <v>4</v>
      </c>
      <c r="DW629" s="168"/>
      <c r="DX629" s="74"/>
    </row>
    <row r="630" spans="64:128" ht="22.5" customHeight="1" x14ac:dyDescent="0.3">
      <c r="BW630">
        <f t="shared" si="976"/>
        <v>0</v>
      </c>
      <c r="BX630">
        <f t="shared" si="976"/>
        <v>0</v>
      </c>
      <c r="BY630" t="str">
        <f t="shared" si="976"/>
        <v>zápas</v>
      </c>
      <c r="BZ630">
        <f t="shared" si="976"/>
        <v>4</v>
      </c>
      <c r="CA630" t="str">
        <f t="shared" si="976"/>
        <v>B</v>
      </c>
      <c r="CB630" t="str">
        <f t="shared" si="976"/>
        <v>Lipanská "B"</v>
      </c>
      <c r="CC630">
        <f t="shared" si="976"/>
        <v>0</v>
      </c>
      <c r="CD630" t="str">
        <f t="shared" si="976"/>
        <v>Prokopa Velikého "B"</v>
      </c>
      <c r="CE630"/>
      <c r="CF630" s="71"/>
      <c r="CG630" s="165"/>
      <c r="CH630" s="165"/>
      <c r="CI630" s="165"/>
      <c r="CJ630" s="165"/>
      <c r="CK630" s="72"/>
      <c r="CL630" s="169"/>
      <c r="CM630" s="169"/>
      <c r="CN630" s="72"/>
      <c r="CO630" s="72"/>
      <c r="CP630" s="72"/>
      <c r="CQ630" s="72"/>
      <c r="CR630" s="72"/>
      <c r="CS630" s="72"/>
      <c r="CT630" s="72"/>
      <c r="CU630" s="72"/>
      <c r="CV630" s="72"/>
      <c r="CW630" s="170"/>
      <c r="CX630" s="170"/>
      <c r="CY630" s="170"/>
      <c r="CZ630" s="170"/>
      <c r="DA630" s="170"/>
      <c r="DB630" s="166"/>
      <c r="DC630" s="166"/>
      <c r="DD630" s="166"/>
      <c r="DE630" s="72"/>
      <c r="DF630" s="72"/>
      <c r="DG630" s="72"/>
      <c r="DH630" s="72"/>
      <c r="DI630" s="72"/>
      <c r="DJ630" s="72"/>
      <c r="DK630" s="72"/>
      <c r="DL630" s="72"/>
      <c r="DM630" s="72"/>
      <c r="DN630" s="72"/>
      <c r="DO630" s="72"/>
      <c r="DP630" s="72"/>
      <c r="DQ630" s="72"/>
      <c r="DR630" s="73"/>
      <c r="DS630" s="167"/>
      <c r="DT630" s="167"/>
      <c r="DU630" s="167"/>
      <c r="DV630" s="168"/>
      <c r="DW630" s="168"/>
      <c r="DX630" s="74"/>
    </row>
    <row r="631" spans="64:128" ht="22.5" customHeight="1" x14ac:dyDescent="0.3">
      <c r="CE631"/>
      <c r="CF631" s="71"/>
      <c r="CG631" s="75"/>
      <c r="CH631" s="75"/>
      <c r="CI631" s="75"/>
      <c r="CJ631" s="75"/>
      <c r="CK631" s="147" t="s">
        <v>13</v>
      </c>
      <c r="CL631" s="147"/>
      <c r="CM631" s="76">
        <f t="shared" ref="CM631" si="980">CB629</f>
        <v>15</v>
      </c>
      <c r="CN631" s="77" t="s">
        <v>14</v>
      </c>
      <c r="CO631" s="148" t="str">
        <f t="shared" ref="CO631" si="981">CB630</f>
        <v>Lipanská "B"</v>
      </c>
      <c r="CP631" s="148"/>
      <c r="CQ631" s="148"/>
      <c r="CR631" s="148"/>
      <c r="CS631" s="148"/>
      <c r="CT631" s="148"/>
      <c r="CU631" s="148"/>
      <c r="CV631" s="148"/>
      <c r="CW631" s="148"/>
      <c r="CX631" s="148"/>
      <c r="CY631" s="148"/>
      <c r="CZ631" s="148"/>
      <c r="DA631" s="148"/>
      <c r="DB631" s="75"/>
      <c r="DC631" s="75"/>
      <c r="DD631" s="75"/>
      <c r="DE631" s="75"/>
      <c r="DF631" s="75"/>
      <c r="DG631" s="147" t="s">
        <v>13</v>
      </c>
      <c r="DH631" s="147"/>
      <c r="DI631" s="76">
        <f t="shared" ref="DI631" si="982">CD629</f>
        <v>17</v>
      </c>
      <c r="DJ631" s="77" t="s">
        <v>14</v>
      </c>
      <c r="DK631" s="148" t="str">
        <f t="shared" ref="DK631" si="983">CD630</f>
        <v>Prokopa Velikého "B"</v>
      </c>
      <c r="DL631" s="148"/>
      <c r="DM631" s="148"/>
      <c r="DN631" s="148"/>
      <c r="DO631" s="148"/>
      <c r="DP631" s="148"/>
      <c r="DQ631" s="148"/>
      <c r="DR631" s="148"/>
      <c r="DS631" s="148"/>
      <c r="DT631" s="148"/>
      <c r="DU631" s="148"/>
      <c r="DV631" s="148"/>
      <c r="DW631" s="148"/>
      <c r="DX631" s="74"/>
    </row>
    <row r="632" spans="64:128" ht="22.5" customHeight="1" x14ac:dyDescent="0.3">
      <c r="CE632"/>
      <c r="CF632" s="71"/>
      <c r="CG632" s="75"/>
      <c r="CH632" s="75"/>
      <c r="CI632" s="75"/>
      <c r="CJ632" s="75"/>
      <c r="CK632" s="75"/>
      <c r="CL632" s="75"/>
      <c r="CM632" s="75"/>
      <c r="CN632" s="75"/>
      <c r="CO632" s="75"/>
      <c r="CP632" s="75"/>
      <c r="CQ632" s="75"/>
      <c r="CR632" s="75"/>
      <c r="CS632" s="75"/>
      <c r="CT632" s="75"/>
      <c r="CU632" s="75"/>
      <c r="CV632" s="75"/>
      <c r="CW632" s="75"/>
      <c r="CX632" s="75"/>
      <c r="CY632" s="75"/>
      <c r="CZ632" s="75"/>
      <c r="DA632" s="75"/>
      <c r="DB632" s="75"/>
      <c r="DC632" s="75"/>
      <c r="DD632" s="75"/>
      <c r="DE632" s="75"/>
      <c r="DF632" s="75"/>
      <c r="DG632" s="75"/>
      <c r="DH632" s="75"/>
      <c r="DI632" s="75"/>
      <c r="DJ632" s="75"/>
      <c r="DK632" s="75"/>
      <c r="DL632" s="75"/>
      <c r="DM632" s="75"/>
      <c r="DN632" s="75"/>
      <c r="DO632" s="75"/>
      <c r="DP632" s="75"/>
      <c r="DQ632" s="75"/>
      <c r="DR632" s="78"/>
      <c r="DS632" s="78"/>
      <c r="DT632" s="78"/>
      <c r="DU632" s="78"/>
      <c r="DV632" s="78"/>
      <c r="DW632" s="78"/>
      <c r="DX632" s="74"/>
    </row>
    <row r="633" spans="64:128" ht="22.5" customHeight="1" x14ac:dyDescent="0.4">
      <c r="CE633"/>
      <c r="CF633" s="71"/>
      <c r="CG633" s="79" t="s">
        <v>17</v>
      </c>
      <c r="CH633" s="49">
        <f t="shared" ref="CH633" si="984">CM631</f>
        <v>15</v>
      </c>
      <c r="CI633" s="80" t="s">
        <v>8</v>
      </c>
      <c r="CJ633" s="91">
        <v>1</v>
      </c>
      <c r="CK633" s="91">
        <v>2</v>
      </c>
      <c r="CL633" s="91">
        <v>3</v>
      </c>
      <c r="CM633" s="91">
        <v>4</v>
      </c>
      <c r="CN633" s="91">
        <v>5</v>
      </c>
      <c r="CO633" s="91">
        <v>6</v>
      </c>
      <c r="CP633" s="91">
        <v>7</v>
      </c>
      <c r="CQ633" s="91">
        <v>8</v>
      </c>
      <c r="CR633" s="91">
        <v>9</v>
      </c>
      <c r="CS633" s="91">
        <v>10</v>
      </c>
      <c r="CT633" s="91">
        <v>11</v>
      </c>
      <c r="CU633" s="91">
        <v>12</v>
      </c>
      <c r="CV633" s="91">
        <v>13</v>
      </c>
      <c r="CW633" s="91">
        <v>14</v>
      </c>
      <c r="CX633" s="91">
        <v>15</v>
      </c>
      <c r="CY633" s="91">
        <v>16</v>
      </c>
      <c r="CZ633" s="91">
        <v>17</v>
      </c>
      <c r="DA633" s="91">
        <v>18</v>
      </c>
      <c r="DB633" s="91">
        <v>19</v>
      </c>
      <c r="DC633" s="91">
        <v>20</v>
      </c>
      <c r="DD633" s="91">
        <v>21</v>
      </c>
      <c r="DE633" s="91">
        <v>22</v>
      </c>
      <c r="DF633" s="91">
        <v>23</v>
      </c>
      <c r="DG633" s="91">
        <v>24</v>
      </c>
      <c r="DH633" s="91">
        <v>25</v>
      </c>
      <c r="DI633" s="91">
        <v>26</v>
      </c>
      <c r="DJ633" s="91">
        <v>27</v>
      </c>
      <c r="DK633" s="91">
        <v>28</v>
      </c>
      <c r="DL633" s="91">
        <v>29</v>
      </c>
      <c r="DM633" s="91">
        <v>30</v>
      </c>
      <c r="DN633" s="91">
        <v>31</v>
      </c>
      <c r="DO633" s="91">
        <v>32</v>
      </c>
      <c r="DP633" s="91">
        <v>33</v>
      </c>
      <c r="DQ633" s="91">
        <v>34</v>
      </c>
      <c r="DR633" s="92">
        <v>35</v>
      </c>
      <c r="DS633" s="92">
        <v>36</v>
      </c>
      <c r="DT633" s="92">
        <v>37</v>
      </c>
      <c r="DU633" s="92">
        <v>38</v>
      </c>
      <c r="DV633" s="92">
        <v>39</v>
      </c>
      <c r="DW633" s="92">
        <v>40</v>
      </c>
      <c r="DX633" s="74"/>
    </row>
    <row r="634" spans="64:128" ht="22.5" customHeight="1" x14ac:dyDescent="0.3">
      <c r="CE634"/>
      <c r="CF634" s="71"/>
      <c r="CG634" s="81"/>
      <c r="CH634" s="82"/>
      <c r="CI634" s="83"/>
      <c r="CJ634" s="84"/>
      <c r="CK634" s="84"/>
      <c r="CL634" s="84"/>
      <c r="CM634" s="84"/>
      <c r="CN634" s="84"/>
      <c r="CO634" s="84"/>
      <c r="CP634" s="84"/>
      <c r="CQ634" s="84"/>
      <c r="CR634" s="84"/>
      <c r="CS634" s="84"/>
      <c r="CT634" s="84"/>
      <c r="CU634" s="84"/>
      <c r="CV634" s="84"/>
      <c r="CW634" s="84"/>
      <c r="CX634" s="84"/>
      <c r="CY634" s="84"/>
      <c r="CZ634" s="84"/>
      <c r="DA634" s="84"/>
      <c r="DB634" s="84"/>
      <c r="DC634" s="84"/>
      <c r="DD634" s="84"/>
      <c r="DE634" s="84"/>
      <c r="DF634" s="84"/>
      <c r="DG634" s="84"/>
      <c r="DH634" s="84"/>
      <c r="DI634" s="84"/>
      <c r="DJ634" s="84"/>
      <c r="DK634" s="84"/>
      <c r="DL634" s="84"/>
      <c r="DM634" s="84"/>
      <c r="DN634" s="84"/>
      <c r="DO634" s="84"/>
      <c r="DP634" s="84"/>
      <c r="DQ634" s="84"/>
      <c r="DR634" s="85"/>
      <c r="DS634" s="85"/>
      <c r="DT634" s="85"/>
      <c r="DU634" s="85"/>
      <c r="DV634" s="85"/>
      <c r="DW634" s="85"/>
      <c r="DX634" s="74"/>
    </row>
    <row r="635" spans="64:128" ht="22.5" customHeight="1" x14ac:dyDescent="0.4">
      <c r="CE635"/>
      <c r="CF635" s="71"/>
      <c r="CG635" s="86" t="s">
        <v>17</v>
      </c>
      <c r="CH635" s="48">
        <f t="shared" ref="CH635" si="985">DI631</f>
        <v>17</v>
      </c>
      <c r="CI635" s="87" t="s">
        <v>8</v>
      </c>
      <c r="CJ635" s="91">
        <v>1</v>
      </c>
      <c r="CK635" s="91">
        <v>2</v>
      </c>
      <c r="CL635" s="91">
        <v>3</v>
      </c>
      <c r="CM635" s="91">
        <v>4</v>
      </c>
      <c r="CN635" s="91">
        <v>5</v>
      </c>
      <c r="CO635" s="91">
        <v>6</v>
      </c>
      <c r="CP635" s="91">
        <v>7</v>
      </c>
      <c r="CQ635" s="91">
        <v>8</v>
      </c>
      <c r="CR635" s="91">
        <v>9</v>
      </c>
      <c r="CS635" s="91">
        <v>10</v>
      </c>
      <c r="CT635" s="91">
        <v>11</v>
      </c>
      <c r="CU635" s="91">
        <v>12</v>
      </c>
      <c r="CV635" s="91">
        <v>13</v>
      </c>
      <c r="CW635" s="91">
        <v>14</v>
      </c>
      <c r="CX635" s="91">
        <v>15</v>
      </c>
      <c r="CY635" s="91">
        <v>16</v>
      </c>
      <c r="CZ635" s="91">
        <v>17</v>
      </c>
      <c r="DA635" s="91">
        <v>18</v>
      </c>
      <c r="DB635" s="91">
        <v>19</v>
      </c>
      <c r="DC635" s="91">
        <v>20</v>
      </c>
      <c r="DD635" s="91">
        <v>21</v>
      </c>
      <c r="DE635" s="91">
        <v>22</v>
      </c>
      <c r="DF635" s="91">
        <v>23</v>
      </c>
      <c r="DG635" s="91">
        <v>24</v>
      </c>
      <c r="DH635" s="91">
        <v>25</v>
      </c>
      <c r="DI635" s="91">
        <v>26</v>
      </c>
      <c r="DJ635" s="91">
        <v>27</v>
      </c>
      <c r="DK635" s="91">
        <v>28</v>
      </c>
      <c r="DL635" s="91">
        <v>29</v>
      </c>
      <c r="DM635" s="91">
        <v>30</v>
      </c>
      <c r="DN635" s="91">
        <v>31</v>
      </c>
      <c r="DO635" s="91">
        <v>32</v>
      </c>
      <c r="DP635" s="91">
        <v>33</v>
      </c>
      <c r="DQ635" s="91">
        <v>34</v>
      </c>
      <c r="DR635" s="92">
        <v>35</v>
      </c>
      <c r="DS635" s="92">
        <v>36</v>
      </c>
      <c r="DT635" s="92">
        <v>37</v>
      </c>
      <c r="DU635" s="92">
        <v>38</v>
      </c>
      <c r="DV635" s="92">
        <v>39</v>
      </c>
      <c r="DW635" s="92">
        <v>40</v>
      </c>
      <c r="DX635" s="74"/>
    </row>
    <row r="636" spans="64:128" ht="22.5" customHeight="1" thickBot="1" x14ac:dyDescent="0.35">
      <c r="CE636"/>
      <c r="CF636" s="88"/>
      <c r="CG636" s="89"/>
      <c r="CH636" s="89"/>
      <c r="CI636" s="89"/>
      <c r="CJ636" s="89"/>
      <c r="CK636" s="89"/>
      <c r="CL636" s="89"/>
      <c r="CM636" s="89"/>
      <c r="CN636" s="89"/>
      <c r="CO636" s="89"/>
      <c r="CP636" s="89"/>
      <c r="CQ636" s="89"/>
      <c r="CR636" s="89"/>
      <c r="CS636" s="89"/>
      <c r="CT636" s="89"/>
      <c r="CU636" s="89"/>
      <c r="CV636" s="89"/>
      <c r="CW636" s="89"/>
      <c r="CX636" s="89"/>
      <c r="CY636" s="89"/>
      <c r="CZ636" s="89"/>
      <c r="DA636" s="89"/>
      <c r="DB636" s="89"/>
      <c r="DC636" s="89"/>
      <c r="DD636" s="89"/>
      <c r="DE636" s="89"/>
      <c r="DF636" s="89"/>
      <c r="DG636" s="89"/>
      <c r="DH636" s="89"/>
      <c r="DI636" s="89"/>
      <c r="DJ636" s="89"/>
      <c r="DK636" s="89"/>
      <c r="DL636" s="89"/>
      <c r="DM636" s="89"/>
      <c r="DN636" s="89"/>
      <c r="DO636" s="89"/>
      <c r="DP636" s="89"/>
      <c r="DQ636" s="89"/>
      <c r="DR636" s="89"/>
      <c r="DS636" s="89"/>
      <c r="DT636" s="89"/>
      <c r="DU636" s="89"/>
      <c r="DV636" s="89"/>
      <c r="DW636" s="89"/>
      <c r="DX636" s="90"/>
    </row>
    <row r="637" spans="64:128" ht="22.5" customHeight="1" thickTop="1" thickBot="1" x14ac:dyDescent="0.35">
      <c r="BL637"/>
      <c r="BM637"/>
      <c r="BN637"/>
      <c r="BO637"/>
      <c r="BP637"/>
      <c r="BQ637"/>
      <c r="BR637"/>
      <c r="BS637"/>
      <c r="BT637"/>
      <c r="BU637"/>
      <c r="CE637"/>
    </row>
    <row r="638" spans="64:128" ht="22.5" customHeight="1" thickTop="1" x14ac:dyDescent="0.35">
      <c r="BL638"/>
      <c r="BM638"/>
      <c r="BN638"/>
      <c r="BO638"/>
      <c r="BP638"/>
      <c r="BQ638"/>
      <c r="BR638"/>
      <c r="BS638"/>
      <c r="BT638"/>
      <c r="BU638"/>
      <c r="CE638"/>
      <c r="CF638" s="163">
        <f t="shared" ref="CF638" si="986">BX639</f>
        <v>0.45833333333333359</v>
      </c>
      <c r="CG638" s="164"/>
      <c r="CH638" s="68"/>
      <c r="CI638" s="68"/>
      <c r="CJ638" s="68"/>
      <c r="CK638" s="68"/>
      <c r="CL638" s="68"/>
      <c r="CM638" s="68"/>
      <c r="CN638" s="68"/>
      <c r="CO638" s="68"/>
      <c r="CP638" s="68"/>
      <c r="CQ638" s="68"/>
      <c r="CR638" s="68"/>
      <c r="CS638" s="68"/>
      <c r="CT638" s="68"/>
      <c r="CU638" s="68"/>
      <c r="CV638" s="68"/>
      <c r="CW638" s="68"/>
      <c r="CX638" s="68"/>
      <c r="CY638" s="68"/>
      <c r="CZ638" s="68"/>
      <c r="DA638" s="68"/>
      <c r="DB638" s="68"/>
      <c r="DC638" s="68"/>
      <c r="DD638" s="68"/>
      <c r="DE638" s="68"/>
      <c r="DF638" s="68"/>
      <c r="DG638" s="68"/>
      <c r="DH638" s="68"/>
      <c r="DI638" s="68"/>
      <c r="DJ638" s="68"/>
      <c r="DK638" s="68"/>
      <c r="DL638" s="68"/>
      <c r="DM638" s="68"/>
      <c r="DN638" s="68"/>
      <c r="DO638" s="68"/>
      <c r="DP638" s="68"/>
      <c r="DQ638" s="68"/>
      <c r="DR638" s="68"/>
      <c r="DS638" s="68"/>
      <c r="DT638" s="69"/>
      <c r="DU638" s="69" t="s">
        <v>31</v>
      </c>
      <c r="DV638" s="68"/>
      <c r="DW638" s="69" t="str">
        <f t="shared" ref="DW638" si="987">CA640</f>
        <v>A</v>
      </c>
      <c r="DX638" s="70"/>
    </row>
    <row r="639" spans="64:128" ht="22.5" customHeight="1" x14ac:dyDescent="0.3">
      <c r="BL639"/>
      <c r="BM639"/>
      <c r="BN639"/>
      <c r="BO639"/>
      <c r="BP639"/>
      <c r="BQ639"/>
      <c r="BR639"/>
      <c r="BS639"/>
      <c r="BT639"/>
      <c r="BU639"/>
      <c r="BW639" t="str">
        <f t="shared" ref="BW639:CD640" si="988">Q57</f>
        <v>11. KOLO</v>
      </c>
      <c r="BX639">
        <f t="shared" si="988"/>
        <v>0.45833333333333359</v>
      </c>
      <c r="BY639">
        <f t="shared" si="988"/>
        <v>64</v>
      </c>
      <c r="BZ639" t="str">
        <f t="shared" si="988"/>
        <v>HŘIŠTĚ</v>
      </c>
      <c r="CA639" t="str">
        <f t="shared" si="988"/>
        <v>skupina</v>
      </c>
      <c r="CB639">
        <f t="shared" si="988"/>
        <v>13</v>
      </c>
      <c r="CC639" t="str">
        <f t="shared" si="988"/>
        <v>:</v>
      </c>
      <c r="CD639">
        <f t="shared" si="988"/>
        <v>16</v>
      </c>
      <c r="CE639"/>
      <c r="CF639" s="71"/>
      <c r="CG639" s="165" t="str">
        <f t="shared" ref="CG639" si="989">BW639</f>
        <v>11. KOLO</v>
      </c>
      <c r="CH639" s="165"/>
      <c r="CI639" s="165"/>
      <c r="CJ639" s="165"/>
      <c r="CK639" s="72"/>
      <c r="CL639" s="169"/>
      <c r="CM639" s="169"/>
      <c r="CN639" s="72"/>
      <c r="CO639" s="72"/>
      <c r="CP639" s="72"/>
      <c r="CQ639" s="72"/>
      <c r="CR639" s="72"/>
      <c r="CS639" s="72"/>
      <c r="CT639" s="72"/>
      <c r="CU639" s="72"/>
      <c r="CV639" s="72"/>
      <c r="CW639" s="170">
        <f t="shared" ref="CW639" si="990">BY639</f>
        <v>64</v>
      </c>
      <c r="CX639" s="170"/>
      <c r="CY639" s="170"/>
      <c r="CZ639" s="170"/>
      <c r="DA639" s="170"/>
      <c r="DB639" s="166" t="s">
        <v>9</v>
      </c>
      <c r="DC639" s="166"/>
      <c r="DD639" s="166"/>
      <c r="DE639" s="72"/>
      <c r="DF639" s="72"/>
      <c r="DG639" s="72"/>
      <c r="DH639" s="72"/>
      <c r="DI639" s="72"/>
      <c r="DJ639" s="72"/>
      <c r="DK639" s="72"/>
      <c r="DL639" s="72"/>
      <c r="DM639" s="72"/>
      <c r="DN639" s="72"/>
      <c r="DO639" s="72"/>
      <c r="DP639" s="72"/>
      <c r="DQ639" s="72"/>
      <c r="DR639" s="73"/>
      <c r="DS639" s="167" t="s">
        <v>10</v>
      </c>
      <c r="DT639" s="167"/>
      <c r="DU639" s="167"/>
      <c r="DV639" s="168">
        <f t="shared" ref="DV639" si="991">BZ640</f>
        <v>4</v>
      </c>
      <c r="DW639" s="168"/>
      <c r="DX639" s="74"/>
    </row>
    <row r="640" spans="64:128" ht="22.5" customHeight="1" x14ac:dyDescent="0.3">
      <c r="BL640"/>
      <c r="BM640"/>
      <c r="BN640"/>
      <c r="BO640"/>
      <c r="BP640"/>
      <c r="BQ640"/>
      <c r="BR640"/>
      <c r="BS640"/>
      <c r="BT640"/>
      <c r="BU640"/>
      <c r="BW640">
        <f t="shared" si="988"/>
        <v>0</v>
      </c>
      <c r="BX640">
        <f t="shared" si="988"/>
        <v>0</v>
      </c>
      <c r="BY640" t="str">
        <f t="shared" si="988"/>
        <v>zápas</v>
      </c>
      <c r="BZ640">
        <f t="shared" si="988"/>
        <v>4</v>
      </c>
      <c r="CA640" t="str">
        <f t="shared" si="988"/>
        <v>A</v>
      </c>
      <c r="CB640" t="str">
        <f t="shared" si="988"/>
        <v>Ovčárecká "B"</v>
      </c>
      <c r="CC640">
        <f t="shared" si="988"/>
        <v>0</v>
      </c>
      <c r="CD640" t="str">
        <f t="shared" si="988"/>
        <v>V.Osek "B"</v>
      </c>
      <c r="CE640"/>
      <c r="CF640" s="71"/>
      <c r="CG640" s="165"/>
      <c r="CH640" s="165"/>
      <c r="CI640" s="165"/>
      <c r="CJ640" s="165"/>
      <c r="CK640" s="72"/>
      <c r="CL640" s="169"/>
      <c r="CM640" s="169"/>
      <c r="CN640" s="72"/>
      <c r="CO640" s="72"/>
      <c r="CP640" s="72"/>
      <c r="CQ640" s="72"/>
      <c r="CR640" s="72"/>
      <c r="CS640" s="72"/>
      <c r="CT640" s="72"/>
      <c r="CU640" s="72"/>
      <c r="CV640" s="72"/>
      <c r="CW640" s="170"/>
      <c r="CX640" s="170"/>
      <c r="CY640" s="170"/>
      <c r="CZ640" s="170"/>
      <c r="DA640" s="170"/>
      <c r="DB640" s="166"/>
      <c r="DC640" s="166"/>
      <c r="DD640" s="166"/>
      <c r="DE640" s="72"/>
      <c r="DF640" s="72"/>
      <c r="DG640" s="72"/>
      <c r="DH640" s="72"/>
      <c r="DI640" s="72"/>
      <c r="DJ640" s="72"/>
      <c r="DK640" s="72"/>
      <c r="DL640" s="72"/>
      <c r="DM640" s="72"/>
      <c r="DN640" s="72"/>
      <c r="DO640" s="72"/>
      <c r="DP640" s="72"/>
      <c r="DQ640" s="72"/>
      <c r="DR640" s="73"/>
      <c r="DS640" s="167"/>
      <c r="DT640" s="167"/>
      <c r="DU640" s="167"/>
      <c r="DV640" s="168"/>
      <c r="DW640" s="168"/>
      <c r="DX640" s="74"/>
    </row>
    <row r="641" spans="64:128" ht="22.5" customHeight="1" x14ac:dyDescent="0.3">
      <c r="BL641"/>
      <c r="BM641"/>
      <c r="BN641"/>
      <c r="BO641"/>
      <c r="BP641"/>
      <c r="BQ641"/>
      <c r="BR641"/>
      <c r="BS641"/>
      <c r="BT641"/>
      <c r="BU641"/>
      <c r="CE641"/>
      <c r="CF641" s="71"/>
      <c r="CG641" s="75"/>
      <c r="CH641" s="75"/>
      <c r="CI641" s="75"/>
      <c r="CJ641" s="75"/>
      <c r="CK641" s="147" t="s">
        <v>13</v>
      </c>
      <c r="CL641" s="147"/>
      <c r="CM641" s="76">
        <f t="shared" ref="CM641" si="992">CB639</f>
        <v>13</v>
      </c>
      <c r="CN641" s="77" t="s">
        <v>14</v>
      </c>
      <c r="CO641" s="148" t="str">
        <f t="shared" ref="CO641" si="993">CB640</f>
        <v>Ovčárecká "B"</v>
      </c>
      <c r="CP641" s="148"/>
      <c r="CQ641" s="148"/>
      <c r="CR641" s="148"/>
      <c r="CS641" s="148"/>
      <c r="CT641" s="148"/>
      <c r="CU641" s="148"/>
      <c r="CV641" s="148"/>
      <c r="CW641" s="148"/>
      <c r="CX641" s="148"/>
      <c r="CY641" s="148"/>
      <c r="CZ641" s="148"/>
      <c r="DA641" s="148"/>
      <c r="DB641" s="75"/>
      <c r="DC641" s="75"/>
      <c r="DD641" s="75"/>
      <c r="DE641" s="75"/>
      <c r="DF641" s="75"/>
      <c r="DG641" s="147" t="s">
        <v>13</v>
      </c>
      <c r="DH641" s="147"/>
      <c r="DI641" s="76">
        <f t="shared" ref="DI641" si="994">CD639</f>
        <v>16</v>
      </c>
      <c r="DJ641" s="77" t="s">
        <v>14</v>
      </c>
      <c r="DK641" s="148" t="str">
        <f t="shared" ref="DK641" si="995">CD640</f>
        <v>V.Osek "B"</v>
      </c>
      <c r="DL641" s="148"/>
      <c r="DM641" s="148"/>
      <c r="DN641" s="148"/>
      <c r="DO641" s="148"/>
      <c r="DP641" s="148"/>
      <c r="DQ641" s="148"/>
      <c r="DR641" s="148"/>
      <c r="DS641" s="148"/>
      <c r="DT641" s="148"/>
      <c r="DU641" s="148"/>
      <c r="DV641" s="148"/>
      <c r="DW641" s="148"/>
      <c r="DX641" s="74"/>
    </row>
    <row r="642" spans="64:128" ht="22.5" customHeight="1" x14ac:dyDescent="0.3">
      <c r="BL642"/>
      <c r="BM642"/>
      <c r="BN642"/>
      <c r="BO642"/>
      <c r="BP642"/>
      <c r="BQ642"/>
      <c r="BR642"/>
      <c r="BS642"/>
      <c r="BT642"/>
      <c r="BU642"/>
      <c r="CE642"/>
      <c r="CF642" s="71"/>
      <c r="CG642" s="75"/>
      <c r="CH642" s="75"/>
      <c r="CI642" s="75"/>
      <c r="CJ642" s="75"/>
      <c r="CK642" s="75"/>
      <c r="CL642" s="75"/>
      <c r="CM642" s="75"/>
      <c r="CN642" s="75"/>
      <c r="CO642" s="75"/>
      <c r="CP642" s="75"/>
      <c r="CQ642" s="75"/>
      <c r="CR642" s="75"/>
      <c r="CS642" s="75"/>
      <c r="CT642" s="75"/>
      <c r="CU642" s="75"/>
      <c r="CV642" s="75"/>
      <c r="CW642" s="75"/>
      <c r="CX642" s="75"/>
      <c r="CY642" s="75"/>
      <c r="CZ642" s="75"/>
      <c r="DA642" s="75"/>
      <c r="DB642" s="75"/>
      <c r="DC642" s="75"/>
      <c r="DD642" s="75"/>
      <c r="DE642" s="75"/>
      <c r="DF642" s="75"/>
      <c r="DG642" s="75"/>
      <c r="DH642" s="75"/>
      <c r="DI642" s="75"/>
      <c r="DJ642" s="75"/>
      <c r="DK642" s="75"/>
      <c r="DL642" s="75"/>
      <c r="DM642" s="75"/>
      <c r="DN642" s="75"/>
      <c r="DO642" s="75"/>
      <c r="DP642" s="75"/>
      <c r="DQ642" s="75"/>
      <c r="DR642" s="78"/>
      <c r="DS642" s="78"/>
      <c r="DT642" s="78"/>
      <c r="DU642" s="78"/>
      <c r="DV642" s="78"/>
      <c r="DW642" s="78"/>
      <c r="DX642" s="74"/>
    </row>
    <row r="643" spans="64:128" ht="22.5" customHeight="1" x14ac:dyDescent="0.4">
      <c r="BL643"/>
      <c r="BM643"/>
      <c r="BN643"/>
      <c r="BO643"/>
      <c r="BP643"/>
      <c r="BQ643"/>
      <c r="BR643"/>
      <c r="BS643"/>
      <c r="BT643"/>
      <c r="BU643"/>
      <c r="CE643"/>
      <c r="CF643" s="71"/>
      <c r="CG643" s="79" t="s">
        <v>17</v>
      </c>
      <c r="CH643" s="49">
        <f t="shared" ref="CH643" si="996">CM641</f>
        <v>13</v>
      </c>
      <c r="CI643" s="80" t="s">
        <v>8</v>
      </c>
      <c r="CJ643" s="91">
        <v>1</v>
      </c>
      <c r="CK643" s="91">
        <v>2</v>
      </c>
      <c r="CL643" s="91">
        <v>3</v>
      </c>
      <c r="CM643" s="91">
        <v>4</v>
      </c>
      <c r="CN643" s="91">
        <v>5</v>
      </c>
      <c r="CO643" s="91">
        <v>6</v>
      </c>
      <c r="CP643" s="91">
        <v>7</v>
      </c>
      <c r="CQ643" s="91">
        <v>8</v>
      </c>
      <c r="CR643" s="91">
        <v>9</v>
      </c>
      <c r="CS643" s="91">
        <v>10</v>
      </c>
      <c r="CT643" s="91">
        <v>11</v>
      </c>
      <c r="CU643" s="91">
        <v>12</v>
      </c>
      <c r="CV643" s="91">
        <v>13</v>
      </c>
      <c r="CW643" s="91">
        <v>14</v>
      </c>
      <c r="CX643" s="91">
        <v>15</v>
      </c>
      <c r="CY643" s="91">
        <v>16</v>
      </c>
      <c r="CZ643" s="91">
        <v>17</v>
      </c>
      <c r="DA643" s="91">
        <v>18</v>
      </c>
      <c r="DB643" s="91">
        <v>19</v>
      </c>
      <c r="DC643" s="91">
        <v>20</v>
      </c>
      <c r="DD643" s="91">
        <v>21</v>
      </c>
      <c r="DE643" s="91">
        <v>22</v>
      </c>
      <c r="DF643" s="91">
        <v>23</v>
      </c>
      <c r="DG643" s="91">
        <v>24</v>
      </c>
      <c r="DH643" s="91">
        <v>25</v>
      </c>
      <c r="DI643" s="91">
        <v>26</v>
      </c>
      <c r="DJ643" s="91">
        <v>27</v>
      </c>
      <c r="DK643" s="91">
        <v>28</v>
      </c>
      <c r="DL643" s="91">
        <v>29</v>
      </c>
      <c r="DM643" s="91">
        <v>30</v>
      </c>
      <c r="DN643" s="91">
        <v>31</v>
      </c>
      <c r="DO643" s="91">
        <v>32</v>
      </c>
      <c r="DP643" s="91">
        <v>33</v>
      </c>
      <c r="DQ643" s="91">
        <v>34</v>
      </c>
      <c r="DR643" s="92">
        <v>35</v>
      </c>
      <c r="DS643" s="92">
        <v>36</v>
      </c>
      <c r="DT643" s="92">
        <v>37</v>
      </c>
      <c r="DU643" s="92">
        <v>38</v>
      </c>
      <c r="DV643" s="92">
        <v>39</v>
      </c>
      <c r="DW643" s="92">
        <v>40</v>
      </c>
      <c r="DX643" s="74"/>
    </row>
    <row r="644" spans="64:128" ht="22.5" customHeight="1" x14ac:dyDescent="0.3">
      <c r="BL644"/>
      <c r="BM644"/>
      <c r="BN644"/>
      <c r="BO644"/>
      <c r="BP644"/>
      <c r="BQ644"/>
      <c r="BR644"/>
      <c r="BS644"/>
      <c r="BT644"/>
      <c r="BU644"/>
      <c r="CE644"/>
      <c r="CF644" s="71"/>
      <c r="CG644" s="81"/>
      <c r="CH644" s="82"/>
      <c r="CI644" s="83"/>
      <c r="CJ644" s="84"/>
      <c r="CK644" s="84"/>
      <c r="CL644" s="84"/>
      <c r="CM644" s="84"/>
      <c r="CN644" s="84"/>
      <c r="CO644" s="84"/>
      <c r="CP644" s="84"/>
      <c r="CQ644" s="84"/>
      <c r="CR644" s="84"/>
      <c r="CS644" s="84"/>
      <c r="CT644" s="84"/>
      <c r="CU644" s="84"/>
      <c r="CV644" s="84"/>
      <c r="CW644" s="84"/>
      <c r="CX644" s="84"/>
      <c r="CY644" s="84"/>
      <c r="CZ644" s="84"/>
      <c r="DA644" s="84"/>
      <c r="DB644" s="84"/>
      <c r="DC644" s="84"/>
      <c r="DD644" s="84"/>
      <c r="DE644" s="84"/>
      <c r="DF644" s="84"/>
      <c r="DG644" s="84"/>
      <c r="DH644" s="84"/>
      <c r="DI644" s="84"/>
      <c r="DJ644" s="84"/>
      <c r="DK644" s="84"/>
      <c r="DL644" s="84"/>
      <c r="DM644" s="84"/>
      <c r="DN644" s="84"/>
      <c r="DO644" s="84"/>
      <c r="DP644" s="84"/>
      <c r="DQ644" s="84"/>
      <c r="DR644" s="85"/>
      <c r="DS644" s="85"/>
      <c r="DT644" s="85"/>
      <c r="DU644" s="85"/>
      <c r="DV644" s="85"/>
      <c r="DW644" s="85"/>
      <c r="DX644" s="74"/>
    </row>
    <row r="645" spans="64:128" ht="22.5" customHeight="1" x14ac:dyDescent="0.4">
      <c r="BL645"/>
      <c r="BM645"/>
      <c r="BN645"/>
      <c r="BO645"/>
      <c r="BP645"/>
      <c r="BQ645"/>
      <c r="BR645"/>
      <c r="BS645"/>
      <c r="BT645"/>
      <c r="BU645"/>
      <c r="CE645"/>
      <c r="CF645" s="71"/>
      <c r="CG645" s="86" t="s">
        <v>17</v>
      </c>
      <c r="CH645" s="48">
        <f t="shared" ref="CH645" si="997">DI641</f>
        <v>16</v>
      </c>
      <c r="CI645" s="87" t="s">
        <v>8</v>
      </c>
      <c r="CJ645" s="91">
        <v>1</v>
      </c>
      <c r="CK645" s="91">
        <v>2</v>
      </c>
      <c r="CL645" s="91">
        <v>3</v>
      </c>
      <c r="CM645" s="91">
        <v>4</v>
      </c>
      <c r="CN645" s="91">
        <v>5</v>
      </c>
      <c r="CO645" s="91">
        <v>6</v>
      </c>
      <c r="CP645" s="91">
        <v>7</v>
      </c>
      <c r="CQ645" s="91">
        <v>8</v>
      </c>
      <c r="CR645" s="91">
        <v>9</v>
      </c>
      <c r="CS645" s="91">
        <v>10</v>
      </c>
      <c r="CT645" s="91">
        <v>11</v>
      </c>
      <c r="CU645" s="91">
        <v>12</v>
      </c>
      <c r="CV645" s="91">
        <v>13</v>
      </c>
      <c r="CW645" s="91">
        <v>14</v>
      </c>
      <c r="CX645" s="91">
        <v>15</v>
      </c>
      <c r="CY645" s="91">
        <v>16</v>
      </c>
      <c r="CZ645" s="91">
        <v>17</v>
      </c>
      <c r="DA645" s="91">
        <v>18</v>
      </c>
      <c r="DB645" s="91">
        <v>19</v>
      </c>
      <c r="DC645" s="91">
        <v>20</v>
      </c>
      <c r="DD645" s="91">
        <v>21</v>
      </c>
      <c r="DE645" s="91">
        <v>22</v>
      </c>
      <c r="DF645" s="91">
        <v>23</v>
      </c>
      <c r="DG645" s="91">
        <v>24</v>
      </c>
      <c r="DH645" s="91">
        <v>25</v>
      </c>
      <c r="DI645" s="91">
        <v>26</v>
      </c>
      <c r="DJ645" s="91">
        <v>27</v>
      </c>
      <c r="DK645" s="91">
        <v>28</v>
      </c>
      <c r="DL645" s="91">
        <v>29</v>
      </c>
      <c r="DM645" s="91">
        <v>30</v>
      </c>
      <c r="DN645" s="91">
        <v>31</v>
      </c>
      <c r="DO645" s="91">
        <v>32</v>
      </c>
      <c r="DP645" s="91">
        <v>33</v>
      </c>
      <c r="DQ645" s="91">
        <v>34</v>
      </c>
      <c r="DR645" s="92">
        <v>35</v>
      </c>
      <c r="DS645" s="92">
        <v>36</v>
      </c>
      <c r="DT645" s="92">
        <v>37</v>
      </c>
      <c r="DU645" s="92">
        <v>38</v>
      </c>
      <c r="DV645" s="92">
        <v>39</v>
      </c>
      <c r="DW645" s="92">
        <v>40</v>
      </c>
      <c r="DX645" s="74"/>
    </row>
    <row r="646" spans="64:128" ht="22.5" customHeight="1" thickBot="1" x14ac:dyDescent="0.35">
      <c r="BL646"/>
      <c r="BM646"/>
      <c r="BN646"/>
      <c r="BO646"/>
      <c r="BP646"/>
      <c r="BQ646"/>
      <c r="BR646"/>
      <c r="BS646"/>
      <c r="BT646"/>
      <c r="BU646"/>
      <c r="CE646"/>
      <c r="CF646" s="88"/>
      <c r="CG646" s="89"/>
      <c r="CH646" s="89"/>
      <c r="CI646" s="89"/>
      <c r="CJ646" s="89"/>
      <c r="CK646" s="89"/>
      <c r="CL646" s="89"/>
      <c r="CM646" s="89"/>
      <c r="CN646" s="89"/>
      <c r="CO646" s="89"/>
      <c r="CP646" s="89"/>
      <c r="CQ646" s="89"/>
      <c r="CR646" s="89"/>
      <c r="CS646" s="89"/>
      <c r="CT646" s="89"/>
      <c r="CU646" s="89"/>
      <c r="CV646" s="89"/>
      <c r="CW646" s="89"/>
      <c r="CX646" s="89"/>
      <c r="CY646" s="89"/>
      <c r="CZ646" s="89"/>
      <c r="DA646" s="89"/>
      <c r="DB646" s="89"/>
      <c r="DC646" s="89"/>
      <c r="DD646" s="89"/>
      <c r="DE646" s="89"/>
      <c r="DF646" s="89"/>
      <c r="DG646" s="89"/>
      <c r="DH646" s="89"/>
      <c r="DI646" s="89"/>
      <c r="DJ646" s="89"/>
      <c r="DK646" s="89"/>
      <c r="DL646" s="89"/>
      <c r="DM646" s="89"/>
      <c r="DN646" s="89"/>
      <c r="DO646" s="89"/>
      <c r="DP646" s="89"/>
      <c r="DQ646" s="89"/>
      <c r="DR646" s="89"/>
      <c r="DS646" s="89"/>
      <c r="DT646" s="89"/>
      <c r="DU646" s="89"/>
      <c r="DV646" s="89"/>
      <c r="DW646" s="89"/>
      <c r="DX646" s="90"/>
    </row>
    <row r="647" spans="64:128" ht="22.5" customHeight="1" thickTop="1" x14ac:dyDescent="0.35">
      <c r="BL647"/>
      <c r="BM647"/>
      <c r="BN647"/>
      <c r="BO647"/>
      <c r="BP647"/>
      <c r="BQ647"/>
      <c r="BR647"/>
      <c r="BS647"/>
      <c r="BT647"/>
      <c r="BU647"/>
      <c r="CE647"/>
      <c r="CF647" s="163">
        <f t="shared" ref="CF647" si="998">BX648</f>
        <v>0.46666666666666695</v>
      </c>
      <c r="CG647" s="164"/>
      <c r="CH647" s="68"/>
      <c r="CI647" s="68"/>
      <c r="CJ647" s="68"/>
      <c r="CK647" s="68"/>
      <c r="CL647" s="68"/>
      <c r="CM647" s="68"/>
      <c r="CN647" s="68"/>
      <c r="CO647" s="68"/>
      <c r="CP647" s="68"/>
      <c r="CQ647" s="68"/>
      <c r="CR647" s="68"/>
      <c r="CS647" s="68"/>
      <c r="CT647" s="68"/>
      <c r="CU647" s="68"/>
      <c r="CV647" s="68"/>
      <c r="CW647" s="68"/>
      <c r="CX647" s="68"/>
      <c r="CY647" s="68"/>
      <c r="CZ647" s="68"/>
      <c r="DA647" s="68"/>
      <c r="DB647" s="68"/>
      <c r="DC647" s="68"/>
      <c r="DD647" s="68"/>
      <c r="DE647" s="68"/>
      <c r="DF647" s="68"/>
      <c r="DG647" s="68"/>
      <c r="DH647" s="68"/>
      <c r="DI647" s="68"/>
      <c r="DJ647" s="68"/>
      <c r="DK647" s="68"/>
      <c r="DL647" s="68"/>
      <c r="DM647" s="68"/>
      <c r="DN647" s="68"/>
      <c r="DO647" s="68"/>
      <c r="DP647" s="68"/>
      <c r="DQ647" s="68"/>
      <c r="DR647" s="68"/>
      <c r="DS647" s="68"/>
      <c r="DT647" s="69"/>
      <c r="DU647" s="69" t="s">
        <v>31</v>
      </c>
      <c r="DV647" s="68"/>
      <c r="DW647" s="69" t="str">
        <f t="shared" ref="DW647" si="999">CA649</f>
        <v>B</v>
      </c>
      <c r="DX647" s="70"/>
    </row>
    <row r="648" spans="64:128" ht="22.5" customHeight="1" x14ac:dyDescent="0.3">
      <c r="BL648"/>
      <c r="BM648"/>
      <c r="BN648"/>
      <c r="BO648"/>
      <c r="BP648"/>
      <c r="BQ648"/>
      <c r="BR648"/>
      <c r="BS648"/>
      <c r="BT648"/>
      <c r="BU648"/>
      <c r="BW648" t="str">
        <f t="shared" ref="BW648:CD649" si="1000">Q59</f>
        <v>12. KOLO</v>
      </c>
      <c r="BX648">
        <f t="shared" si="1000"/>
        <v>0.46666666666666695</v>
      </c>
      <c r="BY648">
        <f t="shared" si="1000"/>
        <v>70</v>
      </c>
      <c r="BZ648" t="str">
        <f t="shared" si="1000"/>
        <v>HŘIŠTĚ</v>
      </c>
      <c r="CA648" t="str">
        <f t="shared" si="1000"/>
        <v>skupina</v>
      </c>
      <c r="CB648">
        <f t="shared" si="1000"/>
        <v>14</v>
      </c>
      <c r="CC648" t="str">
        <f t="shared" si="1000"/>
        <v>:</v>
      </c>
      <c r="CD648">
        <f t="shared" si="1000"/>
        <v>15</v>
      </c>
      <c r="CE648"/>
      <c r="CF648" s="71"/>
      <c r="CG648" s="165" t="str">
        <f t="shared" ref="CG648" si="1001">BW648</f>
        <v>12. KOLO</v>
      </c>
      <c r="CH648" s="165"/>
      <c r="CI648" s="165"/>
      <c r="CJ648" s="165"/>
      <c r="CK648" s="72"/>
      <c r="CL648" s="169"/>
      <c r="CM648" s="169"/>
      <c r="CN648" s="72"/>
      <c r="CO648" s="72"/>
      <c r="CP648" s="72"/>
      <c r="CQ648" s="72"/>
      <c r="CR648" s="72"/>
      <c r="CS648" s="72"/>
      <c r="CT648" s="72"/>
      <c r="CU648" s="72"/>
      <c r="CV648" s="72"/>
      <c r="CW648" s="170">
        <f t="shared" ref="CW648" si="1002">BY648</f>
        <v>70</v>
      </c>
      <c r="CX648" s="170"/>
      <c r="CY648" s="170"/>
      <c r="CZ648" s="170"/>
      <c r="DA648" s="170"/>
      <c r="DB648" s="166" t="s">
        <v>9</v>
      </c>
      <c r="DC648" s="166"/>
      <c r="DD648" s="166"/>
      <c r="DE648" s="72"/>
      <c r="DF648" s="72"/>
      <c r="DG648" s="72"/>
      <c r="DH648" s="72"/>
      <c r="DI648" s="72"/>
      <c r="DJ648" s="72"/>
      <c r="DK648" s="72"/>
      <c r="DL648" s="72"/>
      <c r="DM648" s="72"/>
      <c r="DN648" s="72"/>
      <c r="DO648" s="72"/>
      <c r="DP648" s="72"/>
      <c r="DQ648" s="72"/>
      <c r="DR648" s="73"/>
      <c r="DS648" s="167" t="s">
        <v>10</v>
      </c>
      <c r="DT648" s="167"/>
      <c r="DU648" s="167"/>
      <c r="DV648" s="168">
        <f t="shared" ref="DV648" si="1003">BZ649</f>
        <v>4</v>
      </c>
      <c r="DW648" s="168"/>
      <c r="DX648" s="74"/>
    </row>
    <row r="649" spans="64:128" ht="22.5" customHeight="1" x14ac:dyDescent="0.3">
      <c r="BL649"/>
      <c r="BM649"/>
      <c r="BN649"/>
      <c r="BO649"/>
      <c r="BP649"/>
      <c r="BQ649"/>
      <c r="BR649"/>
      <c r="BS649"/>
      <c r="BT649"/>
      <c r="BU649"/>
      <c r="BW649">
        <f t="shared" si="1000"/>
        <v>0</v>
      </c>
      <c r="BX649">
        <f t="shared" si="1000"/>
        <v>0</v>
      </c>
      <c r="BY649" t="str">
        <f t="shared" si="1000"/>
        <v>zápas</v>
      </c>
      <c r="BZ649">
        <f t="shared" si="1000"/>
        <v>4</v>
      </c>
      <c r="CA649" t="str">
        <f t="shared" si="1000"/>
        <v>B</v>
      </c>
      <c r="CB649" t="str">
        <f t="shared" si="1000"/>
        <v>Masarykova "B"</v>
      </c>
      <c r="CC649">
        <f t="shared" si="1000"/>
        <v>0</v>
      </c>
      <c r="CD649" t="str">
        <f t="shared" si="1000"/>
        <v>Lipanská "B"</v>
      </c>
      <c r="CE649"/>
      <c r="CF649" s="71"/>
      <c r="CG649" s="165"/>
      <c r="CH649" s="165"/>
      <c r="CI649" s="165"/>
      <c r="CJ649" s="165"/>
      <c r="CK649" s="72"/>
      <c r="CL649" s="169"/>
      <c r="CM649" s="169"/>
      <c r="CN649" s="72"/>
      <c r="CO649" s="72"/>
      <c r="CP649" s="72"/>
      <c r="CQ649" s="72"/>
      <c r="CR649" s="72"/>
      <c r="CS649" s="72"/>
      <c r="CT649" s="72"/>
      <c r="CU649" s="72"/>
      <c r="CV649" s="72"/>
      <c r="CW649" s="170"/>
      <c r="CX649" s="170"/>
      <c r="CY649" s="170"/>
      <c r="CZ649" s="170"/>
      <c r="DA649" s="170"/>
      <c r="DB649" s="166"/>
      <c r="DC649" s="166"/>
      <c r="DD649" s="166"/>
      <c r="DE649" s="72"/>
      <c r="DF649" s="72"/>
      <c r="DG649" s="72"/>
      <c r="DH649" s="72"/>
      <c r="DI649" s="72"/>
      <c r="DJ649" s="72"/>
      <c r="DK649" s="72"/>
      <c r="DL649" s="72"/>
      <c r="DM649" s="72"/>
      <c r="DN649" s="72"/>
      <c r="DO649" s="72"/>
      <c r="DP649" s="72"/>
      <c r="DQ649" s="72"/>
      <c r="DR649" s="73"/>
      <c r="DS649" s="167"/>
      <c r="DT649" s="167"/>
      <c r="DU649" s="167"/>
      <c r="DV649" s="168"/>
      <c r="DW649" s="168"/>
      <c r="DX649" s="74"/>
    </row>
    <row r="650" spans="64:128" ht="22.5" customHeight="1" x14ac:dyDescent="0.3">
      <c r="BL650"/>
      <c r="BM650"/>
      <c r="BN650"/>
      <c r="BO650"/>
      <c r="BP650"/>
      <c r="BQ650"/>
      <c r="BR650"/>
      <c r="BS650"/>
      <c r="BT650"/>
      <c r="BU650"/>
      <c r="CE650"/>
      <c r="CF650" s="71"/>
      <c r="CG650" s="75"/>
      <c r="CH650" s="75"/>
      <c r="CI650" s="75"/>
      <c r="CJ650" s="75"/>
      <c r="CK650" s="147" t="s">
        <v>13</v>
      </c>
      <c r="CL650" s="147"/>
      <c r="CM650" s="76">
        <f t="shared" ref="CM650" si="1004">CB648</f>
        <v>14</v>
      </c>
      <c r="CN650" s="77" t="s">
        <v>14</v>
      </c>
      <c r="CO650" s="148" t="str">
        <f t="shared" ref="CO650" si="1005">CB649</f>
        <v>Masarykova "B"</v>
      </c>
      <c r="CP650" s="148"/>
      <c r="CQ650" s="148"/>
      <c r="CR650" s="148"/>
      <c r="CS650" s="148"/>
      <c r="CT650" s="148"/>
      <c r="CU650" s="148"/>
      <c r="CV650" s="148"/>
      <c r="CW650" s="148"/>
      <c r="CX650" s="148"/>
      <c r="CY650" s="148"/>
      <c r="CZ650" s="148"/>
      <c r="DA650" s="148"/>
      <c r="DB650" s="75"/>
      <c r="DC650" s="75"/>
      <c r="DD650" s="75"/>
      <c r="DE650" s="75"/>
      <c r="DF650" s="75"/>
      <c r="DG650" s="147" t="s">
        <v>13</v>
      </c>
      <c r="DH650" s="147"/>
      <c r="DI650" s="76">
        <f t="shared" ref="DI650" si="1006">CD648</f>
        <v>15</v>
      </c>
      <c r="DJ650" s="77" t="s">
        <v>14</v>
      </c>
      <c r="DK650" s="148" t="str">
        <f t="shared" ref="DK650" si="1007">CD649</f>
        <v>Lipanská "B"</v>
      </c>
      <c r="DL650" s="148"/>
      <c r="DM650" s="148"/>
      <c r="DN650" s="148"/>
      <c r="DO650" s="148"/>
      <c r="DP650" s="148"/>
      <c r="DQ650" s="148"/>
      <c r="DR650" s="148"/>
      <c r="DS650" s="148"/>
      <c r="DT650" s="148"/>
      <c r="DU650" s="148"/>
      <c r="DV650" s="148"/>
      <c r="DW650" s="148"/>
      <c r="DX650" s="74"/>
    </row>
    <row r="651" spans="64:128" ht="22.5" customHeight="1" x14ac:dyDescent="0.3">
      <c r="BL651"/>
      <c r="BM651"/>
      <c r="BN651"/>
      <c r="BO651"/>
      <c r="BP651"/>
      <c r="BQ651"/>
      <c r="BR651"/>
      <c r="BS651"/>
      <c r="BT651"/>
      <c r="BU651"/>
      <c r="CE651"/>
      <c r="CF651" s="71"/>
      <c r="CG651" s="75"/>
      <c r="CH651" s="75"/>
      <c r="CI651" s="75"/>
      <c r="CJ651" s="75"/>
      <c r="CK651" s="75"/>
      <c r="CL651" s="75"/>
      <c r="CM651" s="75"/>
      <c r="CN651" s="75"/>
      <c r="CO651" s="75"/>
      <c r="CP651" s="75"/>
      <c r="CQ651" s="75"/>
      <c r="CR651" s="75"/>
      <c r="CS651" s="75"/>
      <c r="CT651" s="75"/>
      <c r="CU651" s="75"/>
      <c r="CV651" s="75"/>
      <c r="CW651" s="75"/>
      <c r="CX651" s="75"/>
      <c r="CY651" s="75"/>
      <c r="CZ651" s="75"/>
      <c r="DA651" s="75"/>
      <c r="DB651" s="75"/>
      <c r="DC651" s="75"/>
      <c r="DD651" s="75"/>
      <c r="DE651" s="75"/>
      <c r="DF651" s="75"/>
      <c r="DG651" s="75"/>
      <c r="DH651" s="75"/>
      <c r="DI651" s="75"/>
      <c r="DJ651" s="75"/>
      <c r="DK651" s="75"/>
      <c r="DL651" s="75"/>
      <c r="DM651" s="75"/>
      <c r="DN651" s="75"/>
      <c r="DO651" s="75"/>
      <c r="DP651" s="75"/>
      <c r="DQ651" s="75"/>
      <c r="DR651" s="78"/>
      <c r="DS651" s="78"/>
      <c r="DT651" s="78"/>
      <c r="DU651" s="78"/>
      <c r="DV651" s="78"/>
      <c r="DW651" s="78"/>
      <c r="DX651" s="74"/>
    </row>
    <row r="652" spans="64:128" ht="22.5" customHeight="1" x14ac:dyDescent="0.4">
      <c r="BL652"/>
      <c r="BM652"/>
      <c r="BN652"/>
      <c r="BO652"/>
      <c r="BP652"/>
      <c r="BQ652"/>
      <c r="BR652"/>
      <c r="BS652"/>
      <c r="BT652"/>
      <c r="BU652"/>
      <c r="CE652"/>
      <c r="CF652" s="71"/>
      <c r="CG652" s="79" t="s">
        <v>17</v>
      </c>
      <c r="CH652" s="49">
        <f t="shared" ref="CH652" si="1008">CM650</f>
        <v>14</v>
      </c>
      <c r="CI652" s="80" t="s">
        <v>8</v>
      </c>
      <c r="CJ652" s="91">
        <v>1</v>
      </c>
      <c r="CK652" s="91">
        <v>2</v>
      </c>
      <c r="CL652" s="91">
        <v>3</v>
      </c>
      <c r="CM652" s="91">
        <v>4</v>
      </c>
      <c r="CN652" s="91">
        <v>5</v>
      </c>
      <c r="CO652" s="91">
        <v>6</v>
      </c>
      <c r="CP652" s="91">
        <v>7</v>
      </c>
      <c r="CQ652" s="91">
        <v>8</v>
      </c>
      <c r="CR652" s="91">
        <v>9</v>
      </c>
      <c r="CS652" s="91">
        <v>10</v>
      </c>
      <c r="CT652" s="91">
        <v>11</v>
      </c>
      <c r="CU652" s="91">
        <v>12</v>
      </c>
      <c r="CV652" s="91">
        <v>13</v>
      </c>
      <c r="CW652" s="91">
        <v>14</v>
      </c>
      <c r="CX652" s="91">
        <v>15</v>
      </c>
      <c r="CY652" s="91">
        <v>16</v>
      </c>
      <c r="CZ652" s="91">
        <v>17</v>
      </c>
      <c r="DA652" s="91">
        <v>18</v>
      </c>
      <c r="DB652" s="91">
        <v>19</v>
      </c>
      <c r="DC652" s="91">
        <v>20</v>
      </c>
      <c r="DD652" s="91">
        <v>21</v>
      </c>
      <c r="DE652" s="91">
        <v>22</v>
      </c>
      <c r="DF652" s="91">
        <v>23</v>
      </c>
      <c r="DG652" s="91">
        <v>24</v>
      </c>
      <c r="DH652" s="91">
        <v>25</v>
      </c>
      <c r="DI652" s="91">
        <v>26</v>
      </c>
      <c r="DJ652" s="91">
        <v>27</v>
      </c>
      <c r="DK652" s="91">
        <v>28</v>
      </c>
      <c r="DL652" s="91">
        <v>29</v>
      </c>
      <c r="DM652" s="91">
        <v>30</v>
      </c>
      <c r="DN652" s="91">
        <v>31</v>
      </c>
      <c r="DO652" s="91">
        <v>32</v>
      </c>
      <c r="DP652" s="91">
        <v>33</v>
      </c>
      <c r="DQ652" s="91">
        <v>34</v>
      </c>
      <c r="DR652" s="92">
        <v>35</v>
      </c>
      <c r="DS652" s="92">
        <v>36</v>
      </c>
      <c r="DT652" s="92">
        <v>37</v>
      </c>
      <c r="DU652" s="92">
        <v>38</v>
      </c>
      <c r="DV652" s="92">
        <v>39</v>
      </c>
      <c r="DW652" s="92">
        <v>40</v>
      </c>
      <c r="DX652" s="74"/>
    </row>
    <row r="653" spans="64:128" ht="22.5" customHeight="1" x14ac:dyDescent="0.3">
      <c r="BL653"/>
      <c r="BM653"/>
      <c r="BN653"/>
      <c r="BO653"/>
      <c r="BP653"/>
      <c r="BQ653"/>
      <c r="BR653"/>
      <c r="BS653"/>
      <c r="BT653"/>
      <c r="BU653"/>
      <c r="CE653"/>
      <c r="CF653" s="71"/>
      <c r="CG653" s="81"/>
      <c r="CH653" s="82"/>
      <c r="CI653" s="83"/>
      <c r="CJ653" s="84"/>
      <c r="CK653" s="84"/>
      <c r="CL653" s="84"/>
      <c r="CM653" s="84"/>
      <c r="CN653" s="84"/>
      <c r="CO653" s="84"/>
      <c r="CP653" s="84"/>
      <c r="CQ653" s="84"/>
      <c r="CR653" s="84"/>
      <c r="CS653" s="84"/>
      <c r="CT653" s="84"/>
      <c r="CU653" s="84"/>
      <c r="CV653" s="84"/>
      <c r="CW653" s="84"/>
      <c r="CX653" s="84"/>
      <c r="CY653" s="84"/>
      <c r="CZ653" s="84"/>
      <c r="DA653" s="84"/>
      <c r="DB653" s="84"/>
      <c r="DC653" s="84"/>
      <c r="DD653" s="84"/>
      <c r="DE653" s="84"/>
      <c r="DF653" s="84"/>
      <c r="DG653" s="84"/>
      <c r="DH653" s="84"/>
      <c r="DI653" s="84"/>
      <c r="DJ653" s="84"/>
      <c r="DK653" s="84"/>
      <c r="DL653" s="84"/>
      <c r="DM653" s="84"/>
      <c r="DN653" s="84"/>
      <c r="DO653" s="84"/>
      <c r="DP653" s="84"/>
      <c r="DQ653" s="84"/>
      <c r="DR653" s="85"/>
      <c r="DS653" s="85"/>
      <c r="DT653" s="85"/>
      <c r="DU653" s="85"/>
      <c r="DV653" s="85"/>
      <c r="DW653" s="85"/>
      <c r="DX653" s="74"/>
    </row>
    <row r="654" spans="64:128" ht="22.5" customHeight="1" x14ac:dyDescent="0.4">
      <c r="BL654"/>
      <c r="BM654"/>
      <c r="BN654"/>
      <c r="BO654"/>
      <c r="BP654"/>
      <c r="BQ654"/>
      <c r="BR654"/>
      <c r="BS654"/>
      <c r="BT654"/>
      <c r="BU654"/>
      <c r="CE654"/>
      <c r="CF654" s="71"/>
      <c r="CG654" s="86" t="s">
        <v>17</v>
      </c>
      <c r="CH654" s="48">
        <f t="shared" ref="CH654" si="1009">DI650</f>
        <v>15</v>
      </c>
      <c r="CI654" s="87" t="s">
        <v>8</v>
      </c>
      <c r="CJ654" s="91">
        <v>1</v>
      </c>
      <c r="CK654" s="91">
        <v>2</v>
      </c>
      <c r="CL654" s="91">
        <v>3</v>
      </c>
      <c r="CM654" s="91">
        <v>4</v>
      </c>
      <c r="CN654" s="91">
        <v>5</v>
      </c>
      <c r="CO654" s="91">
        <v>6</v>
      </c>
      <c r="CP654" s="91">
        <v>7</v>
      </c>
      <c r="CQ654" s="91">
        <v>8</v>
      </c>
      <c r="CR654" s="91">
        <v>9</v>
      </c>
      <c r="CS654" s="91">
        <v>10</v>
      </c>
      <c r="CT654" s="91">
        <v>11</v>
      </c>
      <c r="CU654" s="91">
        <v>12</v>
      </c>
      <c r="CV654" s="91">
        <v>13</v>
      </c>
      <c r="CW654" s="91">
        <v>14</v>
      </c>
      <c r="CX654" s="91">
        <v>15</v>
      </c>
      <c r="CY654" s="91">
        <v>16</v>
      </c>
      <c r="CZ654" s="91">
        <v>17</v>
      </c>
      <c r="DA654" s="91">
        <v>18</v>
      </c>
      <c r="DB654" s="91">
        <v>19</v>
      </c>
      <c r="DC654" s="91">
        <v>20</v>
      </c>
      <c r="DD654" s="91">
        <v>21</v>
      </c>
      <c r="DE654" s="91">
        <v>22</v>
      </c>
      <c r="DF654" s="91">
        <v>23</v>
      </c>
      <c r="DG654" s="91">
        <v>24</v>
      </c>
      <c r="DH654" s="91">
        <v>25</v>
      </c>
      <c r="DI654" s="91">
        <v>26</v>
      </c>
      <c r="DJ654" s="91">
        <v>27</v>
      </c>
      <c r="DK654" s="91">
        <v>28</v>
      </c>
      <c r="DL654" s="91">
        <v>29</v>
      </c>
      <c r="DM654" s="91">
        <v>30</v>
      </c>
      <c r="DN654" s="91">
        <v>31</v>
      </c>
      <c r="DO654" s="91">
        <v>32</v>
      </c>
      <c r="DP654" s="91">
        <v>33</v>
      </c>
      <c r="DQ654" s="91">
        <v>34</v>
      </c>
      <c r="DR654" s="92">
        <v>35</v>
      </c>
      <c r="DS654" s="92">
        <v>36</v>
      </c>
      <c r="DT654" s="92">
        <v>37</v>
      </c>
      <c r="DU654" s="92">
        <v>38</v>
      </c>
      <c r="DV654" s="92">
        <v>39</v>
      </c>
      <c r="DW654" s="92">
        <v>40</v>
      </c>
      <c r="DX654" s="74"/>
    </row>
    <row r="655" spans="64:128" ht="22.5" customHeight="1" thickBot="1" x14ac:dyDescent="0.35">
      <c r="BL655"/>
      <c r="BM655"/>
      <c r="BN655"/>
      <c r="BO655"/>
      <c r="BP655"/>
      <c r="BQ655"/>
      <c r="BR655"/>
      <c r="BS655"/>
      <c r="BT655"/>
      <c r="BU655"/>
      <c r="CE655"/>
      <c r="CF655" s="88"/>
      <c r="CG655" s="89"/>
      <c r="CH655" s="89"/>
      <c r="CI655" s="89"/>
      <c r="CJ655" s="89"/>
      <c r="CK655" s="89"/>
      <c r="CL655" s="89"/>
      <c r="CM655" s="89"/>
      <c r="CN655" s="89"/>
      <c r="CO655" s="89"/>
      <c r="CP655" s="89"/>
      <c r="CQ655" s="89"/>
      <c r="CR655" s="89"/>
      <c r="CS655" s="89"/>
      <c r="CT655" s="89"/>
      <c r="CU655" s="89"/>
      <c r="CV655" s="89"/>
      <c r="CW655" s="89"/>
      <c r="CX655" s="89"/>
      <c r="CY655" s="89"/>
      <c r="CZ655" s="89"/>
      <c r="DA655" s="89"/>
      <c r="DB655" s="89"/>
      <c r="DC655" s="89"/>
      <c r="DD655" s="89"/>
      <c r="DE655" s="89"/>
      <c r="DF655" s="89"/>
      <c r="DG655" s="89"/>
      <c r="DH655" s="89"/>
      <c r="DI655" s="89"/>
      <c r="DJ655" s="89"/>
      <c r="DK655" s="89"/>
      <c r="DL655" s="89"/>
      <c r="DM655" s="89"/>
      <c r="DN655" s="89"/>
      <c r="DO655" s="89"/>
      <c r="DP655" s="89"/>
      <c r="DQ655" s="89"/>
      <c r="DR655" s="89"/>
      <c r="DS655" s="89"/>
      <c r="DT655" s="89"/>
      <c r="DU655" s="89"/>
      <c r="DV655" s="89"/>
      <c r="DW655" s="89"/>
      <c r="DX655" s="90"/>
    </row>
    <row r="656" spans="64:128" ht="22.5" customHeight="1" thickTop="1" x14ac:dyDescent="0.35">
      <c r="BL656"/>
      <c r="BM656"/>
      <c r="BN656"/>
      <c r="BO656"/>
      <c r="BP656"/>
      <c r="BQ656"/>
      <c r="BR656"/>
      <c r="BS656"/>
      <c r="BT656"/>
      <c r="BU656"/>
      <c r="CE656"/>
      <c r="CF656" s="163">
        <f t="shared" ref="CF656" si="1010">BX657</f>
        <v>0.47500000000000031</v>
      </c>
      <c r="CG656" s="164"/>
      <c r="CH656" s="68"/>
      <c r="CI656" s="68"/>
      <c r="CJ656" s="68"/>
      <c r="CK656" s="68"/>
      <c r="CL656" s="68"/>
      <c r="CM656" s="68"/>
      <c r="CN656" s="68"/>
      <c r="CO656" s="68"/>
      <c r="CP656" s="68"/>
      <c r="CQ656" s="68"/>
      <c r="CR656" s="68"/>
      <c r="CS656" s="68"/>
      <c r="CT656" s="68"/>
      <c r="CU656" s="68"/>
      <c r="CV656" s="68"/>
      <c r="CW656" s="68"/>
      <c r="CX656" s="68"/>
      <c r="CY656" s="68"/>
      <c r="CZ656" s="68"/>
      <c r="DA656" s="68"/>
      <c r="DB656" s="68"/>
      <c r="DC656" s="68"/>
      <c r="DD656" s="68"/>
      <c r="DE656" s="68"/>
      <c r="DF656" s="68"/>
      <c r="DG656" s="68"/>
      <c r="DH656" s="68"/>
      <c r="DI656" s="68"/>
      <c r="DJ656" s="68"/>
      <c r="DK656" s="68"/>
      <c r="DL656" s="68"/>
      <c r="DM656" s="68"/>
      <c r="DN656" s="68"/>
      <c r="DO656" s="68"/>
      <c r="DP656" s="68"/>
      <c r="DQ656" s="68"/>
      <c r="DR656" s="68"/>
      <c r="DS656" s="68"/>
      <c r="DT656" s="69"/>
      <c r="DU656" s="69" t="s">
        <v>31</v>
      </c>
      <c r="DV656" s="68"/>
      <c r="DW656" s="69" t="str">
        <f t="shared" ref="DW656" si="1011">CA658</f>
        <v>A</v>
      </c>
      <c r="DX656" s="70"/>
    </row>
    <row r="657" spans="30:128" ht="22.5" customHeight="1" x14ac:dyDescent="0.3">
      <c r="AD657"/>
      <c r="BL657"/>
      <c r="BM657"/>
      <c r="BN657"/>
      <c r="BO657"/>
      <c r="BP657"/>
      <c r="BQ657"/>
      <c r="BR657"/>
      <c r="BS657"/>
      <c r="BT657"/>
      <c r="BU657"/>
      <c r="BW657" t="str">
        <f t="shared" ref="BW657:CD658" si="1012">Q61</f>
        <v>13. KOLO</v>
      </c>
      <c r="BX657">
        <f t="shared" si="1012"/>
        <v>0.47500000000000031</v>
      </c>
      <c r="BY657">
        <f t="shared" si="1012"/>
        <v>76</v>
      </c>
      <c r="BZ657" t="str">
        <f t="shared" si="1012"/>
        <v>HŘIŠTĚ</v>
      </c>
      <c r="CA657" t="str">
        <f t="shared" si="1012"/>
        <v>skupina</v>
      </c>
      <c r="CB657">
        <f t="shared" si="1012"/>
        <v>12</v>
      </c>
      <c r="CC657" t="str">
        <f t="shared" si="1012"/>
        <v>:</v>
      </c>
      <c r="CD657">
        <f t="shared" si="1012"/>
        <v>13</v>
      </c>
      <c r="CE657"/>
      <c r="CF657" s="71"/>
      <c r="CG657" s="165" t="str">
        <f t="shared" ref="CG657" si="1013">BW657</f>
        <v>13. KOLO</v>
      </c>
      <c r="CH657" s="165"/>
      <c r="CI657" s="165"/>
      <c r="CJ657" s="165"/>
      <c r="CK657" s="72"/>
      <c r="CL657" s="169"/>
      <c r="CM657" s="169"/>
      <c r="CN657" s="72"/>
      <c r="CO657" s="72"/>
      <c r="CP657" s="72"/>
      <c r="CQ657" s="72"/>
      <c r="CR657" s="72"/>
      <c r="CS657" s="72"/>
      <c r="CT657" s="72"/>
      <c r="CU657" s="72"/>
      <c r="CV657" s="72"/>
      <c r="CW657" s="170">
        <f t="shared" ref="CW657" si="1014">BY657</f>
        <v>76</v>
      </c>
      <c r="CX657" s="170"/>
      <c r="CY657" s="170"/>
      <c r="CZ657" s="170"/>
      <c r="DA657" s="170"/>
      <c r="DB657" s="166" t="s">
        <v>9</v>
      </c>
      <c r="DC657" s="166"/>
      <c r="DD657" s="166"/>
      <c r="DE657" s="72"/>
      <c r="DF657" s="72"/>
      <c r="DG657" s="72"/>
      <c r="DH657" s="72"/>
      <c r="DI657" s="72"/>
      <c r="DJ657" s="72"/>
      <c r="DK657" s="72"/>
      <c r="DL657" s="72"/>
      <c r="DM657" s="72"/>
      <c r="DN657" s="72"/>
      <c r="DO657" s="72"/>
      <c r="DP657" s="72"/>
      <c r="DQ657" s="72"/>
      <c r="DR657" s="73"/>
      <c r="DS657" s="167" t="s">
        <v>10</v>
      </c>
      <c r="DT657" s="167"/>
      <c r="DU657" s="167"/>
      <c r="DV657" s="168">
        <f t="shared" ref="DV657" si="1015">BZ658</f>
        <v>4</v>
      </c>
      <c r="DW657" s="168"/>
      <c r="DX657" s="74"/>
    </row>
    <row r="658" spans="30:128" ht="22.5" customHeight="1" x14ac:dyDescent="0.3">
      <c r="AD658"/>
      <c r="BL658"/>
      <c r="BM658"/>
      <c r="BN658"/>
      <c r="BO658"/>
      <c r="BP658"/>
      <c r="BQ658"/>
      <c r="BR658"/>
      <c r="BS658"/>
      <c r="BT658"/>
      <c r="BU658"/>
      <c r="BW658">
        <f t="shared" si="1012"/>
        <v>0</v>
      </c>
      <c r="BX658">
        <f t="shared" si="1012"/>
        <v>0</v>
      </c>
      <c r="BY658" t="str">
        <f t="shared" si="1012"/>
        <v>zápas</v>
      </c>
      <c r="BZ658">
        <f t="shared" si="1012"/>
        <v>4</v>
      </c>
      <c r="CA658" t="str">
        <f t="shared" si="1012"/>
        <v>A</v>
      </c>
      <c r="CB658" t="str">
        <f t="shared" si="1012"/>
        <v>Pečky "B"</v>
      </c>
      <c r="CC658">
        <f t="shared" si="1012"/>
        <v>0</v>
      </c>
      <c r="CD658" t="str">
        <f t="shared" si="1012"/>
        <v>Ovčárecká "B"</v>
      </c>
      <c r="CE658"/>
      <c r="CF658" s="71"/>
      <c r="CG658" s="165"/>
      <c r="CH658" s="165"/>
      <c r="CI658" s="165"/>
      <c r="CJ658" s="165"/>
      <c r="CK658" s="72"/>
      <c r="CL658" s="169"/>
      <c r="CM658" s="169"/>
      <c r="CN658" s="72"/>
      <c r="CO658" s="72"/>
      <c r="CP658" s="72"/>
      <c r="CQ658" s="72"/>
      <c r="CR658" s="72"/>
      <c r="CS658" s="72"/>
      <c r="CT658" s="72"/>
      <c r="CU658" s="72"/>
      <c r="CV658" s="72"/>
      <c r="CW658" s="170"/>
      <c r="CX658" s="170"/>
      <c r="CY658" s="170"/>
      <c r="CZ658" s="170"/>
      <c r="DA658" s="170"/>
      <c r="DB658" s="166"/>
      <c r="DC658" s="166"/>
      <c r="DD658" s="166"/>
      <c r="DE658" s="72"/>
      <c r="DF658" s="72"/>
      <c r="DG658" s="72"/>
      <c r="DH658" s="72"/>
      <c r="DI658" s="72"/>
      <c r="DJ658" s="72"/>
      <c r="DK658" s="72"/>
      <c r="DL658" s="72"/>
      <c r="DM658" s="72"/>
      <c r="DN658" s="72"/>
      <c r="DO658" s="72"/>
      <c r="DP658" s="72"/>
      <c r="DQ658" s="72"/>
      <c r="DR658" s="73"/>
      <c r="DS658" s="167"/>
      <c r="DT658" s="167"/>
      <c r="DU658" s="167"/>
      <c r="DV658" s="168"/>
      <c r="DW658" s="168"/>
      <c r="DX658" s="74"/>
    </row>
    <row r="659" spans="30:128" ht="22.5" customHeight="1" x14ac:dyDescent="0.3">
      <c r="AD659"/>
      <c r="BL659"/>
      <c r="BM659"/>
      <c r="BN659"/>
      <c r="BO659"/>
      <c r="BP659"/>
      <c r="BQ659"/>
      <c r="BR659"/>
      <c r="BS659"/>
      <c r="BT659"/>
      <c r="BU659"/>
      <c r="CE659"/>
      <c r="CF659" s="71"/>
      <c r="CG659" s="75"/>
      <c r="CH659" s="75"/>
      <c r="CI659" s="75"/>
      <c r="CJ659" s="75"/>
      <c r="CK659" s="147" t="s">
        <v>13</v>
      </c>
      <c r="CL659" s="147"/>
      <c r="CM659" s="76">
        <f t="shared" ref="CM659" si="1016">CB657</f>
        <v>12</v>
      </c>
      <c r="CN659" s="77" t="s">
        <v>14</v>
      </c>
      <c r="CO659" s="148" t="str">
        <f t="shared" ref="CO659" si="1017">CB658</f>
        <v>Pečky "B"</v>
      </c>
      <c r="CP659" s="148"/>
      <c r="CQ659" s="148"/>
      <c r="CR659" s="148"/>
      <c r="CS659" s="148"/>
      <c r="CT659" s="148"/>
      <c r="CU659" s="148"/>
      <c r="CV659" s="148"/>
      <c r="CW659" s="148"/>
      <c r="CX659" s="148"/>
      <c r="CY659" s="148"/>
      <c r="CZ659" s="148"/>
      <c r="DA659" s="148"/>
      <c r="DB659" s="75"/>
      <c r="DC659" s="75"/>
      <c r="DD659" s="75"/>
      <c r="DE659" s="75"/>
      <c r="DF659" s="75"/>
      <c r="DG659" s="147" t="s">
        <v>13</v>
      </c>
      <c r="DH659" s="147"/>
      <c r="DI659" s="76">
        <f t="shared" ref="DI659" si="1018">CD657</f>
        <v>13</v>
      </c>
      <c r="DJ659" s="77" t="s">
        <v>14</v>
      </c>
      <c r="DK659" s="148" t="str">
        <f t="shared" ref="DK659" si="1019">CD658</f>
        <v>Ovčárecká "B"</v>
      </c>
      <c r="DL659" s="148"/>
      <c r="DM659" s="148"/>
      <c r="DN659" s="148"/>
      <c r="DO659" s="148"/>
      <c r="DP659" s="148"/>
      <c r="DQ659" s="148"/>
      <c r="DR659" s="148"/>
      <c r="DS659" s="148"/>
      <c r="DT659" s="148"/>
      <c r="DU659" s="148"/>
      <c r="DV659" s="148"/>
      <c r="DW659" s="148"/>
      <c r="DX659" s="74"/>
    </row>
    <row r="660" spans="30:128" ht="22.5" customHeight="1" x14ac:dyDescent="0.3">
      <c r="AD660"/>
      <c r="BL660"/>
      <c r="BM660"/>
      <c r="BN660"/>
      <c r="BO660"/>
      <c r="BP660"/>
      <c r="BQ660"/>
      <c r="BR660"/>
      <c r="BS660"/>
      <c r="BT660"/>
      <c r="BU660"/>
      <c r="CE660"/>
      <c r="CF660" s="71"/>
      <c r="CG660" s="75"/>
      <c r="CH660" s="75"/>
      <c r="CI660" s="75"/>
      <c r="CJ660" s="75"/>
      <c r="CK660" s="75"/>
      <c r="CL660" s="75"/>
      <c r="CM660" s="75"/>
      <c r="CN660" s="75"/>
      <c r="CO660" s="75"/>
      <c r="CP660" s="75"/>
      <c r="CQ660" s="75"/>
      <c r="CR660" s="75"/>
      <c r="CS660" s="75"/>
      <c r="CT660" s="75"/>
      <c r="CU660" s="75"/>
      <c r="CV660" s="75"/>
      <c r="CW660" s="75"/>
      <c r="CX660" s="75"/>
      <c r="CY660" s="75"/>
      <c r="CZ660" s="75"/>
      <c r="DA660" s="75"/>
      <c r="DB660" s="75"/>
      <c r="DC660" s="75"/>
      <c r="DD660" s="75"/>
      <c r="DE660" s="75"/>
      <c r="DF660" s="75"/>
      <c r="DG660" s="75"/>
      <c r="DH660" s="75"/>
      <c r="DI660" s="75"/>
      <c r="DJ660" s="75"/>
      <c r="DK660" s="75"/>
      <c r="DL660" s="75"/>
      <c r="DM660" s="75"/>
      <c r="DN660" s="75"/>
      <c r="DO660" s="75"/>
      <c r="DP660" s="75"/>
      <c r="DQ660" s="75"/>
      <c r="DR660" s="78"/>
      <c r="DS660" s="78"/>
      <c r="DT660" s="78"/>
      <c r="DU660" s="78"/>
      <c r="DV660" s="78"/>
      <c r="DW660" s="78"/>
      <c r="DX660" s="74"/>
    </row>
    <row r="661" spans="30:128" ht="22.5" customHeight="1" x14ac:dyDescent="0.4">
      <c r="AD661"/>
      <c r="BL661"/>
      <c r="BM661"/>
      <c r="BN661"/>
      <c r="BO661"/>
      <c r="BP661"/>
      <c r="BQ661"/>
      <c r="BR661"/>
      <c r="BS661"/>
      <c r="BT661"/>
      <c r="BU661"/>
      <c r="CE661"/>
      <c r="CF661" s="71"/>
      <c r="CG661" s="79" t="s">
        <v>17</v>
      </c>
      <c r="CH661" s="49">
        <f t="shared" ref="CH661" si="1020">CM659</f>
        <v>12</v>
      </c>
      <c r="CI661" s="80" t="s">
        <v>8</v>
      </c>
      <c r="CJ661" s="91">
        <v>1</v>
      </c>
      <c r="CK661" s="91">
        <v>2</v>
      </c>
      <c r="CL661" s="91">
        <v>3</v>
      </c>
      <c r="CM661" s="91">
        <v>4</v>
      </c>
      <c r="CN661" s="91">
        <v>5</v>
      </c>
      <c r="CO661" s="91">
        <v>6</v>
      </c>
      <c r="CP661" s="91">
        <v>7</v>
      </c>
      <c r="CQ661" s="91">
        <v>8</v>
      </c>
      <c r="CR661" s="91">
        <v>9</v>
      </c>
      <c r="CS661" s="91">
        <v>10</v>
      </c>
      <c r="CT661" s="91">
        <v>11</v>
      </c>
      <c r="CU661" s="91">
        <v>12</v>
      </c>
      <c r="CV661" s="91">
        <v>13</v>
      </c>
      <c r="CW661" s="91">
        <v>14</v>
      </c>
      <c r="CX661" s="91">
        <v>15</v>
      </c>
      <c r="CY661" s="91">
        <v>16</v>
      </c>
      <c r="CZ661" s="91">
        <v>17</v>
      </c>
      <c r="DA661" s="91">
        <v>18</v>
      </c>
      <c r="DB661" s="91">
        <v>19</v>
      </c>
      <c r="DC661" s="91">
        <v>20</v>
      </c>
      <c r="DD661" s="91">
        <v>21</v>
      </c>
      <c r="DE661" s="91">
        <v>22</v>
      </c>
      <c r="DF661" s="91">
        <v>23</v>
      </c>
      <c r="DG661" s="91">
        <v>24</v>
      </c>
      <c r="DH661" s="91">
        <v>25</v>
      </c>
      <c r="DI661" s="91">
        <v>26</v>
      </c>
      <c r="DJ661" s="91">
        <v>27</v>
      </c>
      <c r="DK661" s="91">
        <v>28</v>
      </c>
      <c r="DL661" s="91">
        <v>29</v>
      </c>
      <c r="DM661" s="91">
        <v>30</v>
      </c>
      <c r="DN661" s="91">
        <v>31</v>
      </c>
      <c r="DO661" s="91">
        <v>32</v>
      </c>
      <c r="DP661" s="91">
        <v>33</v>
      </c>
      <c r="DQ661" s="91">
        <v>34</v>
      </c>
      <c r="DR661" s="92">
        <v>35</v>
      </c>
      <c r="DS661" s="92">
        <v>36</v>
      </c>
      <c r="DT661" s="92">
        <v>37</v>
      </c>
      <c r="DU661" s="92">
        <v>38</v>
      </c>
      <c r="DV661" s="92">
        <v>39</v>
      </c>
      <c r="DW661" s="92">
        <v>40</v>
      </c>
      <c r="DX661" s="74"/>
    </row>
    <row r="662" spans="30:128" ht="22.5" customHeight="1" x14ac:dyDescent="0.3">
      <c r="AD662"/>
      <c r="BL662"/>
      <c r="BM662"/>
      <c r="BN662"/>
      <c r="BO662"/>
      <c r="BP662"/>
      <c r="BQ662"/>
      <c r="BR662"/>
      <c r="BS662"/>
      <c r="BT662"/>
      <c r="BU662"/>
      <c r="CE662"/>
      <c r="CF662" s="71"/>
      <c r="CG662" s="81"/>
      <c r="CH662" s="82"/>
      <c r="CI662" s="83"/>
      <c r="CJ662" s="84"/>
      <c r="CK662" s="84"/>
      <c r="CL662" s="84"/>
      <c r="CM662" s="84"/>
      <c r="CN662" s="84"/>
      <c r="CO662" s="84"/>
      <c r="CP662" s="84"/>
      <c r="CQ662" s="84"/>
      <c r="CR662" s="84"/>
      <c r="CS662" s="84"/>
      <c r="CT662" s="84"/>
      <c r="CU662" s="84"/>
      <c r="CV662" s="84"/>
      <c r="CW662" s="84"/>
      <c r="CX662" s="84"/>
      <c r="CY662" s="84"/>
      <c r="CZ662" s="84"/>
      <c r="DA662" s="84"/>
      <c r="DB662" s="84"/>
      <c r="DC662" s="84"/>
      <c r="DD662" s="84"/>
      <c r="DE662" s="84"/>
      <c r="DF662" s="84"/>
      <c r="DG662" s="84"/>
      <c r="DH662" s="84"/>
      <c r="DI662" s="84"/>
      <c r="DJ662" s="84"/>
      <c r="DK662" s="84"/>
      <c r="DL662" s="84"/>
      <c r="DM662" s="84"/>
      <c r="DN662" s="84"/>
      <c r="DO662" s="84"/>
      <c r="DP662" s="84"/>
      <c r="DQ662" s="84"/>
      <c r="DR662" s="85"/>
      <c r="DS662" s="85"/>
      <c r="DT662" s="85"/>
      <c r="DU662" s="85"/>
      <c r="DV662" s="85"/>
      <c r="DW662" s="85"/>
      <c r="DX662" s="74"/>
    </row>
    <row r="663" spans="30:128" ht="22.5" customHeight="1" x14ac:dyDescent="0.4">
      <c r="AD663"/>
      <c r="BL663"/>
      <c r="BM663"/>
      <c r="BN663"/>
      <c r="BO663"/>
      <c r="BP663"/>
      <c r="BQ663"/>
      <c r="BR663"/>
      <c r="BS663"/>
      <c r="BT663"/>
      <c r="BU663"/>
      <c r="CE663"/>
      <c r="CF663" s="71"/>
      <c r="CG663" s="86" t="s">
        <v>17</v>
      </c>
      <c r="CH663" s="48">
        <f t="shared" ref="CH663" si="1021">DI659</f>
        <v>13</v>
      </c>
      <c r="CI663" s="87" t="s">
        <v>8</v>
      </c>
      <c r="CJ663" s="91">
        <v>1</v>
      </c>
      <c r="CK663" s="91">
        <v>2</v>
      </c>
      <c r="CL663" s="91">
        <v>3</v>
      </c>
      <c r="CM663" s="91">
        <v>4</v>
      </c>
      <c r="CN663" s="91">
        <v>5</v>
      </c>
      <c r="CO663" s="91">
        <v>6</v>
      </c>
      <c r="CP663" s="91">
        <v>7</v>
      </c>
      <c r="CQ663" s="91">
        <v>8</v>
      </c>
      <c r="CR663" s="91">
        <v>9</v>
      </c>
      <c r="CS663" s="91">
        <v>10</v>
      </c>
      <c r="CT663" s="91">
        <v>11</v>
      </c>
      <c r="CU663" s="91">
        <v>12</v>
      </c>
      <c r="CV663" s="91">
        <v>13</v>
      </c>
      <c r="CW663" s="91">
        <v>14</v>
      </c>
      <c r="CX663" s="91">
        <v>15</v>
      </c>
      <c r="CY663" s="91">
        <v>16</v>
      </c>
      <c r="CZ663" s="91">
        <v>17</v>
      </c>
      <c r="DA663" s="91">
        <v>18</v>
      </c>
      <c r="DB663" s="91">
        <v>19</v>
      </c>
      <c r="DC663" s="91">
        <v>20</v>
      </c>
      <c r="DD663" s="91">
        <v>21</v>
      </c>
      <c r="DE663" s="91">
        <v>22</v>
      </c>
      <c r="DF663" s="91">
        <v>23</v>
      </c>
      <c r="DG663" s="91">
        <v>24</v>
      </c>
      <c r="DH663" s="91">
        <v>25</v>
      </c>
      <c r="DI663" s="91">
        <v>26</v>
      </c>
      <c r="DJ663" s="91">
        <v>27</v>
      </c>
      <c r="DK663" s="91">
        <v>28</v>
      </c>
      <c r="DL663" s="91">
        <v>29</v>
      </c>
      <c r="DM663" s="91">
        <v>30</v>
      </c>
      <c r="DN663" s="91">
        <v>31</v>
      </c>
      <c r="DO663" s="91">
        <v>32</v>
      </c>
      <c r="DP663" s="91">
        <v>33</v>
      </c>
      <c r="DQ663" s="91">
        <v>34</v>
      </c>
      <c r="DR663" s="92">
        <v>35</v>
      </c>
      <c r="DS663" s="92">
        <v>36</v>
      </c>
      <c r="DT663" s="92">
        <v>37</v>
      </c>
      <c r="DU663" s="92">
        <v>38</v>
      </c>
      <c r="DV663" s="92">
        <v>39</v>
      </c>
      <c r="DW663" s="92">
        <v>40</v>
      </c>
      <c r="DX663" s="74"/>
    </row>
    <row r="664" spans="30:128" ht="22.5" customHeight="1" thickBot="1" x14ac:dyDescent="0.35">
      <c r="AD664"/>
      <c r="BL664"/>
      <c r="BM664"/>
      <c r="BN664"/>
      <c r="BO664"/>
      <c r="BP664"/>
      <c r="BQ664"/>
      <c r="BR664"/>
      <c r="BS664"/>
      <c r="BT664"/>
      <c r="BU664"/>
      <c r="CE664"/>
      <c r="CF664" s="88"/>
      <c r="CG664" s="89"/>
      <c r="CH664" s="89"/>
      <c r="CI664" s="89"/>
      <c r="CJ664" s="89"/>
      <c r="CK664" s="89"/>
      <c r="CL664" s="89"/>
      <c r="CM664" s="89"/>
      <c r="CN664" s="89"/>
      <c r="CO664" s="89"/>
      <c r="CP664" s="89"/>
      <c r="CQ664" s="89"/>
      <c r="CR664" s="89"/>
      <c r="CS664" s="89"/>
      <c r="CT664" s="89"/>
      <c r="CU664" s="89"/>
      <c r="CV664" s="89"/>
      <c r="CW664" s="89"/>
      <c r="CX664" s="89"/>
      <c r="CY664" s="89"/>
      <c r="CZ664" s="89"/>
      <c r="DA664" s="89"/>
      <c r="DB664" s="89"/>
      <c r="DC664" s="89"/>
      <c r="DD664" s="89"/>
      <c r="DE664" s="89"/>
      <c r="DF664" s="89"/>
      <c r="DG664" s="89"/>
      <c r="DH664" s="89"/>
      <c r="DI664" s="89"/>
      <c r="DJ664" s="89"/>
      <c r="DK664" s="89"/>
      <c r="DL664" s="89"/>
      <c r="DM664" s="89"/>
      <c r="DN664" s="89"/>
      <c r="DO664" s="89"/>
      <c r="DP664" s="89"/>
      <c r="DQ664" s="89"/>
      <c r="DR664" s="89"/>
      <c r="DS664" s="89"/>
      <c r="DT664" s="89"/>
      <c r="DU664" s="89"/>
      <c r="DV664" s="89"/>
      <c r="DW664" s="89"/>
      <c r="DX664" s="90"/>
    </row>
    <row r="665" spans="30:128" ht="22.5" customHeight="1" thickTop="1" x14ac:dyDescent="0.35">
      <c r="AD665"/>
      <c r="BL665"/>
      <c r="BM665"/>
      <c r="BN665"/>
      <c r="BO665"/>
      <c r="BP665"/>
      <c r="BQ665"/>
      <c r="BR665"/>
      <c r="BS665"/>
      <c r="BT665"/>
      <c r="BU665"/>
      <c r="CE665"/>
      <c r="CF665" s="163">
        <f t="shared" ref="CF665" si="1022">BX666</f>
        <v>0.48333333333333367</v>
      </c>
      <c r="CG665" s="164"/>
      <c r="CH665" s="68"/>
      <c r="CI665" s="68"/>
      <c r="CJ665" s="68"/>
      <c r="CK665" s="68"/>
      <c r="CL665" s="68"/>
      <c r="CM665" s="68"/>
      <c r="CN665" s="68"/>
      <c r="CO665" s="68"/>
      <c r="CP665" s="68"/>
      <c r="CQ665" s="68"/>
      <c r="CR665" s="68"/>
      <c r="CS665" s="68"/>
      <c r="CT665" s="68"/>
      <c r="CU665" s="68"/>
      <c r="CV665" s="68"/>
      <c r="CW665" s="68"/>
      <c r="CX665" s="68"/>
      <c r="CY665" s="68"/>
      <c r="CZ665" s="68"/>
      <c r="DA665" s="68"/>
      <c r="DB665" s="68"/>
      <c r="DC665" s="68"/>
      <c r="DD665" s="68"/>
      <c r="DE665" s="68"/>
      <c r="DF665" s="68"/>
      <c r="DG665" s="68"/>
      <c r="DH665" s="68"/>
      <c r="DI665" s="68"/>
      <c r="DJ665" s="68"/>
      <c r="DK665" s="68"/>
      <c r="DL665" s="68"/>
      <c r="DM665" s="68"/>
      <c r="DN665" s="68"/>
      <c r="DO665" s="68"/>
      <c r="DP665" s="68"/>
      <c r="DQ665" s="68"/>
      <c r="DR665" s="68"/>
      <c r="DS665" s="68"/>
      <c r="DT665" s="69"/>
      <c r="DU665" s="69" t="s">
        <v>31</v>
      </c>
      <c r="DV665" s="68"/>
      <c r="DW665" s="69" t="str">
        <f t="shared" ref="DW665" si="1023">CA667</f>
        <v>B</v>
      </c>
      <c r="DX665" s="70"/>
    </row>
    <row r="666" spans="30:128" ht="22.5" customHeight="1" x14ac:dyDescent="0.3">
      <c r="AD666"/>
      <c r="BL666"/>
      <c r="BM666"/>
      <c r="BN666"/>
      <c r="BO666"/>
      <c r="BP666"/>
      <c r="BQ666"/>
      <c r="BR666"/>
      <c r="BS666"/>
      <c r="BT666"/>
      <c r="BU666"/>
      <c r="BW666" t="str">
        <f t="shared" ref="BW666:CD667" si="1024">Q63</f>
        <v>14. KOLO</v>
      </c>
      <c r="BX666">
        <f t="shared" si="1024"/>
        <v>0.48333333333333367</v>
      </c>
      <c r="BY666">
        <f t="shared" si="1024"/>
        <v>82</v>
      </c>
      <c r="BZ666" t="str">
        <f t="shared" si="1024"/>
        <v>HŘIŠTĚ</v>
      </c>
      <c r="CA666" t="str">
        <f t="shared" si="1024"/>
        <v>skupina</v>
      </c>
      <c r="CB666">
        <f t="shared" si="1024"/>
        <v>11</v>
      </c>
      <c r="CC666" t="str">
        <f t="shared" si="1024"/>
        <v>:</v>
      </c>
      <c r="CD666">
        <f t="shared" si="1024"/>
        <v>14</v>
      </c>
      <c r="CE666"/>
      <c r="CF666" s="71"/>
      <c r="CG666" s="165" t="str">
        <f t="shared" ref="CG666" si="1025">BW666</f>
        <v>14. KOLO</v>
      </c>
      <c r="CH666" s="165"/>
      <c r="CI666" s="165"/>
      <c r="CJ666" s="165"/>
      <c r="CK666" s="72"/>
      <c r="CL666" s="169"/>
      <c r="CM666" s="169"/>
      <c r="CN666" s="72"/>
      <c r="CO666" s="72"/>
      <c r="CP666" s="72"/>
      <c r="CQ666" s="72"/>
      <c r="CR666" s="72"/>
      <c r="CS666" s="72"/>
      <c r="CT666" s="72"/>
      <c r="CU666" s="72"/>
      <c r="CV666" s="72"/>
      <c r="CW666" s="170">
        <f t="shared" ref="CW666" si="1026">BY666</f>
        <v>82</v>
      </c>
      <c r="CX666" s="170"/>
      <c r="CY666" s="170"/>
      <c r="CZ666" s="170"/>
      <c r="DA666" s="170"/>
      <c r="DB666" s="166" t="s">
        <v>9</v>
      </c>
      <c r="DC666" s="166"/>
      <c r="DD666" s="166"/>
      <c r="DE666" s="72"/>
      <c r="DF666" s="72"/>
      <c r="DG666" s="72"/>
      <c r="DH666" s="72"/>
      <c r="DI666" s="72"/>
      <c r="DJ666" s="72"/>
      <c r="DK666" s="72"/>
      <c r="DL666" s="72"/>
      <c r="DM666" s="72"/>
      <c r="DN666" s="72"/>
      <c r="DO666" s="72"/>
      <c r="DP666" s="72"/>
      <c r="DQ666" s="72"/>
      <c r="DR666" s="73"/>
      <c r="DS666" s="167" t="s">
        <v>10</v>
      </c>
      <c r="DT666" s="167"/>
      <c r="DU666" s="167"/>
      <c r="DV666" s="168">
        <f t="shared" ref="DV666" si="1027">BZ667</f>
        <v>4</v>
      </c>
      <c r="DW666" s="168"/>
      <c r="DX666" s="74"/>
    </row>
    <row r="667" spans="30:128" ht="22.5" customHeight="1" x14ac:dyDescent="0.3">
      <c r="AD667"/>
      <c r="BL667"/>
      <c r="BM667"/>
      <c r="BN667"/>
      <c r="BO667"/>
      <c r="BP667"/>
      <c r="BQ667"/>
      <c r="BR667"/>
      <c r="BS667"/>
      <c r="BT667"/>
      <c r="BU667"/>
      <c r="BW667">
        <f t="shared" si="1024"/>
        <v>0</v>
      </c>
      <c r="BX667">
        <f t="shared" si="1024"/>
        <v>0</v>
      </c>
      <c r="BY667" t="str">
        <f t="shared" si="1024"/>
        <v>zápas</v>
      </c>
      <c r="BZ667">
        <f t="shared" si="1024"/>
        <v>4</v>
      </c>
      <c r="CA667" t="str">
        <f t="shared" si="1024"/>
        <v>B</v>
      </c>
      <c r="CB667" t="str">
        <f t="shared" si="1024"/>
        <v>V.Osek "A"</v>
      </c>
      <c r="CC667">
        <f t="shared" si="1024"/>
        <v>0</v>
      </c>
      <c r="CD667" t="str">
        <f t="shared" si="1024"/>
        <v>Masarykova "B"</v>
      </c>
      <c r="CE667"/>
      <c r="CF667" s="71"/>
      <c r="CG667" s="165"/>
      <c r="CH667" s="165"/>
      <c r="CI667" s="165"/>
      <c r="CJ667" s="165"/>
      <c r="CK667" s="72"/>
      <c r="CL667" s="169"/>
      <c r="CM667" s="169"/>
      <c r="CN667" s="72"/>
      <c r="CO667" s="72"/>
      <c r="CP667" s="72"/>
      <c r="CQ667" s="72"/>
      <c r="CR667" s="72"/>
      <c r="CS667" s="72"/>
      <c r="CT667" s="72"/>
      <c r="CU667" s="72"/>
      <c r="CV667" s="72"/>
      <c r="CW667" s="170"/>
      <c r="CX667" s="170"/>
      <c r="CY667" s="170"/>
      <c r="CZ667" s="170"/>
      <c r="DA667" s="170"/>
      <c r="DB667" s="166"/>
      <c r="DC667" s="166"/>
      <c r="DD667" s="166"/>
      <c r="DE667" s="72"/>
      <c r="DF667" s="72"/>
      <c r="DG667" s="72"/>
      <c r="DH667" s="72"/>
      <c r="DI667" s="72"/>
      <c r="DJ667" s="72"/>
      <c r="DK667" s="72"/>
      <c r="DL667" s="72"/>
      <c r="DM667" s="72"/>
      <c r="DN667" s="72"/>
      <c r="DO667" s="72"/>
      <c r="DP667" s="72"/>
      <c r="DQ667" s="72"/>
      <c r="DR667" s="73"/>
      <c r="DS667" s="167"/>
      <c r="DT667" s="167"/>
      <c r="DU667" s="167"/>
      <c r="DV667" s="168"/>
      <c r="DW667" s="168"/>
      <c r="DX667" s="74"/>
    </row>
    <row r="668" spans="30:128" ht="22.5" customHeight="1" x14ac:dyDescent="0.3">
      <c r="AD668"/>
      <c r="BL668"/>
      <c r="BM668"/>
      <c r="BN668"/>
      <c r="BO668"/>
      <c r="BP668"/>
      <c r="BQ668"/>
      <c r="BR668"/>
      <c r="BS668"/>
      <c r="BT668"/>
      <c r="BU668"/>
      <c r="CE668"/>
      <c r="CF668" s="71"/>
      <c r="CG668" s="75"/>
      <c r="CH668" s="75"/>
      <c r="CI668" s="75"/>
      <c r="CJ668" s="75"/>
      <c r="CK668" s="147" t="s">
        <v>13</v>
      </c>
      <c r="CL668" s="147"/>
      <c r="CM668" s="76">
        <f t="shared" ref="CM668" si="1028">CB666</f>
        <v>11</v>
      </c>
      <c r="CN668" s="77" t="s">
        <v>14</v>
      </c>
      <c r="CO668" s="148" t="str">
        <f t="shared" ref="CO668" si="1029">CB667</f>
        <v>V.Osek "A"</v>
      </c>
      <c r="CP668" s="148"/>
      <c r="CQ668" s="148"/>
      <c r="CR668" s="148"/>
      <c r="CS668" s="148"/>
      <c r="CT668" s="148"/>
      <c r="CU668" s="148"/>
      <c r="CV668" s="148"/>
      <c r="CW668" s="148"/>
      <c r="CX668" s="148"/>
      <c r="CY668" s="148"/>
      <c r="CZ668" s="148"/>
      <c r="DA668" s="148"/>
      <c r="DB668" s="75"/>
      <c r="DC668" s="75"/>
      <c r="DD668" s="75"/>
      <c r="DE668" s="75"/>
      <c r="DF668" s="75"/>
      <c r="DG668" s="147" t="s">
        <v>13</v>
      </c>
      <c r="DH668" s="147"/>
      <c r="DI668" s="76">
        <f t="shared" ref="DI668" si="1030">CD666</f>
        <v>14</v>
      </c>
      <c r="DJ668" s="77" t="s">
        <v>14</v>
      </c>
      <c r="DK668" s="148" t="str">
        <f t="shared" ref="DK668" si="1031">CD667</f>
        <v>Masarykova "B"</v>
      </c>
      <c r="DL668" s="148"/>
      <c r="DM668" s="148"/>
      <c r="DN668" s="148"/>
      <c r="DO668" s="148"/>
      <c r="DP668" s="148"/>
      <c r="DQ668" s="148"/>
      <c r="DR668" s="148"/>
      <c r="DS668" s="148"/>
      <c r="DT668" s="148"/>
      <c r="DU668" s="148"/>
      <c r="DV668" s="148"/>
      <c r="DW668" s="148"/>
      <c r="DX668" s="74"/>
    </row>
    <row r="669" spans="30:128" ht="22.5" customHeight="1" x14ac:dyDescent="0.3">
      <c r="AD669"/>
      <c r="BL669"/>
      <c r="BM669"/>
      <c r="BN669"/>
      <c r="BO669"/>
      <c r="BP669"/>
      <c r="BQ669"/>
      <c r="BR669"/>
      <c r="BS669"/>
      <c r="BT669"/>
      <c r="BU669"/>
      <c r="CE669"/>
      <c r="CF669" s="71"/>
      <c r="CG669" s="75"/>
      <c r="CH669" s="75"/>
      <c r="CI669" s="75"/>
      <c r="CJ669" s="75"/>
      <c r="CK669" s="75"/>
      <c r="CL669" s="75"/>
      <c r="CM669" s="75"/>
      <c r="CN669" s="75"/>
      <c r="CO669" s="75"/>
      <c r="CP669" s="75"/>
      <c r="CQ669" s="75"/>
      <c r="CR669" s="75"/>
      <c r="CS669" s="75"/>
      <c r="CT669" s="75"/>
      <c r="CU669" s="75"/>
      <c r="CV669" s="75"/>
      <c r="CW669" s="75"/>
      <c r="CX669" s="75"/>
      <c r="CY669" s="75"/>
      <c r="CZ669" s="75"/>
      <c r="DA669" s="75"/>
      <c r="DB669" s="75"/>
      <c r="DC669" s="75"/>
      <c r="DD669" s="75"/>
      <c r="DE669" s="75"/>
      <c r="DF669" s="75"/>
      <c r="DG669" s="75"/>
      <c r="DH669" s="75"/>
      <c r="DI669" s="75"/>
      <c r="DJ669" s="75"/>
      <c r="DK669" s="75"/>
      <c r="DL669" s="75"/>
      <c r="DM669" s="75"/>
      <c r="DN669" s="75"/>
      <c r="DO669" s="75"/>
      <c r="DP669" s="75"/>
      <c r="DQ669" s="75"/>
      <c r="DR669" s="78"/>
      <c r="DS669" s="78"/>
      <c r="DT669" s="78"/>
      <c r="DU669" s="78"/>
      <c r="DV669" s="78"/>
      <c r="DW669" s="78"/>
      <c r="DX669" s="74"/>
    </row>
    <row r="670" spans="30:128" ht="22.5" customHeight="1" x14ac:dyDescent="0.4">
      <c r="AD670"/>
      <c r="BL670"/>
      <c r="BM670"/>
      <c r="BN670"/>
      <c r="BO670"/>
      <c r="BP670"/>
      <c r="BQ670"/>
      <c r="BR670"/>
      <c r="BS670"/>
      <c r="BT670"/>
      <c r="BU670"/>
      <c r="CE670"/>
      <c r="CF670" s="71"/>
      <c r="CG670" s="79" t="s">
        <v>17</v>
      </c>
      <c r="CH670" s="49">
        <f t="shared" ref="CH670" si="1032">CM668</f>
        <v>11</v>
      </c>
      <c r="CI670" s="80" t="s">
        <v>8</v>
      </c>
      <c r="CJ670" s="91">
        <v>1</v>
      </c>
      <c r="CK670" s="91">
        <v>2</v>
      </c>
      <c r="CL670" s="91">
        <v>3</v>
      </c>
      <c r="CM670" s="91">
        <v>4</v>
      </c>
      <c r="CN670" s="91">
        <v>5</v>
      </c>
      <c r="CO670" s="91">
        <v>6</v>
      </c>
      <c r="CP670" s="91">
        <v>7</v>
      </c>
      <c r="CQ670" s="91">
        <v>8</v>
      </c>
      <c r="CR670" s="91">
        <v>9</v>
      </c>
      <c r="CS670" s="91">
        <v>10</v>
      </c>
      <c r="CT670" s="91">
        <v>11</v>
      </c>
      <c r="CU670" s="91">
        <v>12</v>
      </c>
      <c r="CV670" s="91">
        <v>13</v>
      </c>
      <c r="CW670" s="91">
        <v>14</v>
      </c>
      <c r="CX670" s="91">
        <v>15</v>
      </c>
      <c r="CY670" s="91">
        <v>16</v>
      </c>
      <c r="CZ670" s="91">
        <v>17</v>
      </c>
      <c r="DA670" s="91">
        <v>18</v>
      </c>
      <c r="DB670" s="91">
        <v>19</v>
      </c>
      <c r="DC670" s="91">
        <v>20</v>
      </c>
      <c r="DD670" s="91">
        <v>21</v>
      </c>
      <c r="DE670" s="91">
        <v>22</v>
      </c>
      <c r="DF670" s="91">
        <v>23</v>
      </c>
      <c r="DG670" s="91">
        <v>24</v>
      </c>
      <c r="DH670" s="91">
        <v>25</v>
      </c>
      <c r="DI670" s="91">
        <v>26</v>
      </c>
      <c r="DJ670" s="91">
        <v>27</v>
      </c>
      <c r="DK670" s="91">
        <v>28</v>
      </c>
      <c r="DL670" s="91">
        <v>29</v>
      </c>
      <c r="DM670" s="91">
        <v>30</v>
      </c>
      <c r="DN670" s="91">
        <v>31</v>
      </c>
      <c r="DO670" s="91">
        <v>32</v>
      </c>
      <c r="DP670" s="91">
        <v>33</v>
      </c>
      <c r="DQ670" s="91">
        <v>34</v>
      </c>
      <c r="DR670" s="92">
        <v>35</v>
      </c>
      <c r="DS670" s="92">
        <v>36</v>
      </c>
      <c r="DT670" s="92">
        <v>37</v>
      </c>
      <c r="DU670" s="92">
        <v>38</v>
      </c>
      <c r="DV670" s="92">
        <v>39</v>
      </c>
      <c r="DW670" s="92">
        <v>40</v>
      </c>
      <c r="DX670" s="74"/>
    </row>
    <row r="671" spans="30:128" ht="22.5" customHeight="1" x14ac:dyDescent="0.3">
      <c r="AD671"/>
      <c r="BL671"/>
      <c r="BM671"/>
      <c r="BN671"/>
      <c r="BO671"/>
      <c r="BP671"/>
      <c r="BQ671"/>
      <c r="BR671"/>
      <c r="BS671"/>
      <c r="BT671"/>
      <c r="BU671"/>
      <c r="CE671"/>
      <c r="CF671" s="71"/>
      <c r="CG671" s="81"/>
      <c r="CH671" s="82"/>
      <c r="CI671" s="83"/>
      <c r="CJ671" s="84"/>
      <c r="CK671" s="84"/>
      <c r="CL671" s="84"/>
      <c r="CM671" s="84"/>
      <c r="CN671" s="84"/>
      <c r="CO671" s="84"/>
      <c r="CP671" s="84"/>
      <c r="CQ671" s="84"/>
      <c r="CR671" s="84"/>
      <c r="CS671" s="84"/>
      <c r="CT671" s="84"/>
      <c r="CU671" s="84"/>
      <c r="CV671" s="84"/>
      <c r="CW671" s="84"/>
      <c r="CX671" s="84"/>
      <c r="CY671" s="84"/>
      <c r="CZ671" s="84"/>
      <c r="DA671" s="84"/>
      <c r="DB671" s="84"/>
      <c r="DC671" s="84"/>
      <c r="DD671" s="84"/>
      <c r="DE671" s="84"/>
      <c r="DF671" s="84"/>
      <c r="DG671" s="84"/>
      <c r="DH671" s="84"/>
      <c r="DI671" s="84"/>
      <c r="DJ671" s="84"/>
      <c r="DK671" s="84"/>
      <c r="DL671" s="84"/>
      <c r="DM671" s="84"/>
      <c r="DN671" s="84"/>
      <c r="DO671" s="84"/>
      <c r="DP671" s="84"/>
      <c r="DQ671" s="84"/>
      <c r="DR671" s="85"/>
      <c r="DS671" s="85"/>
      <c r="DT671" s="85"/>
      <c r="DU671" s="85"/>
      <c r="DV671" s="85"/>
      <c r="DW671" s="85"/>
      <c r="DX671" s="74"/>
    </row>
    <row r="672" spans="30:128" ht="22.5" customHeight="1" x14ac:dyDescent="0.4">
      <c r="AD672"/>
      <c r="BL672"/>
      <c r="BM672"/>
      <c r="BN672"/>
      <c r="BO672"/>
      <c r="BP672"/>
      <c r="BQ672"/>
      <c r="BR672"/>
      <c r="BS672"/>
      <c r="BT672"/>
      <c r="BU672"/>
      <c r="CE672"/>
      <c r="CF672" s="71"/>
      <c r="CG672" s="86" t="s">
        <v>17</v>
      </c>
      <c r="CH672" s="48">
        <f t="shared" ref="CH672" si="1033">DI668</f>
        <v>14</v>
      </c>
      <c r="CI672" s="87" t="s">
        <v>8</v>
      </c>
      <c r="CJ672" s="91">
        <v>1</v>
      </c>
      <c r="CK672" s="91">
        <v>2</v>
      </c>
      <c r="CL672" s="91">
        <v>3</v>
      </c>
      <c r="CM672" s="91">
        <v>4</v>
      </c>
      <c r="CN672" s="91">
        <v>5</v>
      </c>
      <c r="CO672" s="91">
        <v>6</v>
      </c>
      <c r="CP672" s="91">
        <v>7</v>
      </c>
      <c r="CQ672" s="91">
        <v>8</v>
      </c>
      <c r="CR672" s="91">
        <v>9</v>
      </c>
      <c r="CS672" s="91">
        <v>10</v>
      </c>
      <c r="CT672" s="91">
        <v>11</v>
      </c>
      <c r="CU672" s="91">
        <v>12</v>
      </c>
      <c r="CV672" s="91">
        <v>13</v>
      </c>
      <c r="CW672" s="91">
        <v>14</v>
      </c>
      <c r="CX672" s="91">
        <v>15</v>
      </c>
      <c r="CY672" s="91">
        <v>16</v>
      </c>
      <c r="CZ672" s="91">
        <v>17</v>
      </c>
      <c r="DA672" s="91">
        <v>18</v>
      </c>
      <c r="DB672" s="91">
        <v>19</v>
      </c>
      <c r="DC672" s="91">
        <v>20</v>
      </c>
      <c r="DD672" s="91">
        <v>21</v>
      </c>
      <c r="DE672" s="91">
        <v>22</v>
      </c>
      <c r="DF672" s="91">
        <v>23</v>
      </c>
      <c r="DG672" s="91">
        <v>24</v>
      </c>
      <c r="DH672" s="91">
        <v>25</v>
      </c>
      <c r="DI672" s="91">
        <v>26</v>
      </c>
      <c r="DJ672" s="91">
        <v>27</v>
      </c>
      <c r="DK672" s="91">
        <v>28</v>
      </c>
      <c r="DL672" s="91">
        <v>29</v>
      </c>
      <c r="DM672" s="91">
        <v>30</v>
      </c>
      <c r="DN672" s="91">
        <v>31</v>
      </c>
      <c r="DO672" s="91">
        <v>32</v>
      </c>
      <c r="DP672" s="91">
        <v>33</v>
      </c>
      <c r="DQ672" s="91">
        <v>34</v>
      </c>
      <c r="DR672" s="92">
        <v>35</v>
      </c>
      <c r="DS672" s="92">
        <v>36</v>
      </c>
      <c r="DT672" s="92">
        <v>37</v>
      </c>
      <c r="DU672" s="92">
        <v>38</v>
      </c>
      <c r="DV672" s="92">
        <v>39</v>
      </c>
      <c r="DW672" s="92">
        <v>40</v>
      </c>
      <c r="DX672" s="74"/>
    </row>
    <row r="673" spans="30:128" ht="22.5" customHeight="1" thickBot="1" x14ac:dyDescent="0.35">
      <c r="AD673"/>
      <c r="BL673"/>
      <c r="BM673"/>
      <c r="BN673"/>
      <c r="BO673"/>
      <c r="BP673"/>
      <c r="BQ673"/>
      <c r="BR673"/>
      <c r="BS673"/>
      <c r="BT673"/>
      <c r="BU673"/>
      <c r="CE673"/>
      <c r="CF673" s="88"/>
      <c r="CG673" s="89"/>
      <c r="CH673" s="89"/>
      <c r="CI673" s="89"/>
      <c r="CJ673" s="89"/>
      <c r="CK673" s="89"/>
      <c r="CL673" s="89"/>
      <c r="CM673" s="89"/>
      <c r="CN673" s="89"/>
      <c r="CO673" s="89"/>
      <c r="CP673" s="89"/>
      <c r="CQ673" s="89"/>
      <c r="CR673" s="89"/>
      <c r="CS673" s="89"/>
      <c r="CT673" s="89"/>
      <c r="CU673" s="89"/>
      <c r="CV673" s="89"/>
      <c r="CW673" s="89"/>
      <c r="CX673" s="89"/>
      <c r="CY673" s="89"/>
      <c r="CZ673" s="89"/>
      <c r="DA673" s="89"/>
      <c r="DB673" s="89"/>
      <c r="DC673" s="89"/>
      <c r="DD673" s="89"/>
      <c r="DE673" s="89"/>
      <c r="DF673" s="89"/>
      <c r="DG673" s="89"/>
      <c r="DH673" s="89"/>
      <c r="DI673" s="89"/>
      <c r="DJ673" s="89"/>
      <c r="DK673" s="89"/>
      <c r="DL673" s="89"/>
      <c r="DM673" s="89"/>
      <c r="DN673" s="89"/>
      <c r="DO673" s="89"/>
      <c r="DP673" s="89"/>
      <c r="DQ673" s="89"/>
      <c r="DR673" s="89"/>
      <c r="DS673" s="89"/>
      <c r="DT673" s="89"/>
      <c r="DU673" s="89"/>
      <c r="DV673" s="89"/>
      <c r="DW673" s="89"/>
      <c r="DX673" s="90"/>
    </row>
    <row r="674" spans="30:128" ht="22.5" customHeight="1" thickTop="1" x14ac:dyDescent="0.35">
      <c r="AD674"/>
      <c r="BL674"/>
      <c r="BM674"/>
      <c r="BN674"/>
      <c r="BO674"/>
      <c r="BP674"/>
      <c r="BQ674"/>
      <c r="BR674"/>
      <c r="BS674"/>
      <c r="BT674"/>
      <c r="BU674"/>
      <c r="CE674"/>
      <c r="CF674" s="163">
        <f t="shared" ref="CF674" si="1034">BX675</f>
        <v>0.49305555555555558</v>
      </c>
      <c r="CG674" s="164"/>
      <c r="CH674" s="68"/>
      <c r="CI674" s="68"/>
      <c r="CJ674" s="68"/>
      <c r="CK674" s="68"/>
      <c r="CL674" s="68"/>
      <c r="CM674" s="68"/>
      <c r="CN674" s="68"/>
      <c r="CO674" s="68"/>
      <c r="CP674" s="68"/>
      <c r="CQ674" s="68"/>
      <c r="CR674" s="68"/>
      <c r="CS674" s="68"/>
      <c r="CT674" s="68"/>
      <c r="CU674" s="68"/>
      <c r="CV674" s="68"/>
      <c r="CW674" s="68"/>
      <c r="CX674" s="68"/>
      <c r="CY674" s="68"/>
      <c r="CZ674" s="68"/>
      <c r="DA674" s="68"/>
      <c r="DB674" s="68"/>
      <c r="DC674" s="68"/>
      <c r="DD674" s="68"/>
      <c r="DE674" s="68"/>
      <c r="DF674" s="68"/>
      <c r="DG674" s="68"/>
      <c r="DH674" s="68"/>
      <c r="DI674" s="68"/>
      <c r="DJ674" s="68"/>
      <c r="DK674" s="68"/>
      <c r="DL674" s="68"/>
      <c r="DM674" s="68"/>
      <c r="DN674" s="68"/>
      <c r="DO674" s="68"/>
      <c r="DP674" s="68"/>
      <c r="DQ674" s="68"/>
      <c r="DR674" s="68"/>
      <c r="DS674" s="68"/>
      <c r="DT674" s="69"/>
      <c r="DU674" s="69" t="s">
        <v>31</v>
      </c>
      <c r="DV674" s="68"/>
      <c r="DW674" s="69" t="str">
        <f t="shared" ref="DW674" si="1035">CA676</f>
        <v>A</v>
      </c>
      <c r="DX674" s="70"/>
    </row>
    <row r="675" spans="30:128" ht="22.5" customHeight="1" x14ac:dyDescent="0.3">
      <c r="AD675"/>
      <c r="BL675"/>
      <c r="BM675"/>
      <c r="BN675"/>
      <c r="BO675"/>
      <c r="BP675"/>
      <c r="BQ675"/>
      <c r="BR675"/>
      <c r="BS675"/>
      <c r="BT675"/>
      <c r="BU675"/>
      <c r="BW675" t="str">
        <f t="shared" ref="BW675:CD676" si="1036">Q65</f>
        <v>15. KOLO</v>
      </c>
      <c r="BX675">
        <f t="shared" si="1036"/>
        <v>0.49305555555555558</v>
      </c>
      <c r="BY675">
        <f t="shared" si="1036"/>
        <v>88</v>
      </c>
      <c r="BZ675" t="str">
        <f t="shared" si="1036"/>
        <v>HŘIŠTĚ</v>
      </c>
      <c r="CA675" t="str">
        <f t="shared" si="1036"/>
        <v>skupina</v>
      </c>
      <c r="CB675">
        <f t="shared" si="1036"/>
        <v>9</v>
      </c>
      <c r="CC675" t="str">
        <f t="shared" si="1036"/>
        <v>:</v>
      </c>
      <c r="CD675">
        <f t="shared" si="1036"/>
        <v>12</v>
      </c>
      <c r="CE675"/>
      <c r="CF675" s="71"/>
      <c r="CG675" s="165" t="str">
        <f t="shared" ref="CG675" si="1037">BW675</f>
        <v>15. KOLO</v>
      </c>
      <c r="CH675" s="165"/>
      <c r="CI675" s="165"/>
      <c r="CJ675" s="165"/>
      <c r="CK675" s="72"/>
      <c r="CL675" s="169"/>
      <c r="CM675" s="169"/>
      <c r="CN675" s="72"/>
      <c r="CO675" s="72"/>
      <c r="CP675" s="72"/>
      <c r="CQ675" s="72"/>
      <c r="CR675" s="72"/>
      <c r="CS675" s="72"/>
      <c r="CT675" s="72"/>
      <c r="CU675" s="72"/>
      <c r="CV675" s="72"/>
      <c r="CW675" s="170">
        <f t="shared" ref="CW675" si="1038">BY675</f>
        <v>88</v>
      </c>
      <c r="CX675" s="170"/>
      <c r="CY675" s="170"/>
      <c r="CZ675" s="170"/>
      <c r="DA675" s="170"/>
      <c r="DB675" s="166" t="s">
        <v>9</v>
      </c>
      <c r="DC675" s="166"/>
      <c r="DD675" s="166"/>
      <c r="DE675" s="72"/>
      <c r="DF675" s="72"/>
      <c r="DG675" s="72"/>
      <c r="DH675" s="72"/>
      <c r="DI675" s="72"/>
      <c r="DJ675" s="72"/>
      <c r="DK675" s="72"/>
      <c r="DL675" s="72"/>
      <c r="DM675" s="72"/>
      <c r="DN675" s="72"/>
      <c r="DO675" s="72"/>
      <c r="DP675" s="72"/>
      <c r="DQ675" s="72"/>
      <c r="DR675" s="73"/>
      <c r="DS675" s="167" t="s">
        <v>10</v>
      </c>
      <c r="DT675" s="167"/>
      <c r="DU675" s="167"/>
      <c r="DV675" s="168">
        <f t="shared" ref="DV675" si="1039">BZ676</f>
        <v>4</v>
      </c>
      <c r="DW675" s="168"/>
      <c r="DX675" s="74"/>
    </row>
    <row r="676" spans="30:128" ht="22.5" customHeight="1" x14ac:dyDescent="0.3">
      <c r="AD676"/>
      <c r="BL676"/>
      <c r="BM676"/>
      <c r="BN676"/>
      <c r="BO676"/>
      <c r="BP676"/>
      <c r="BQ676"/>
      <c r="BR676"/>
      <c r="BS676"/>
      <c r="BT676"/>
      <c r="BU676"/>
      <c r="BW676">
        <f t="shared" si="1036"/>
        <v>0</v>
      </c>
      <c r="BX676">
        <f t="shared" si="1036"/>
        <v>0</v>
      </c>
      <c r="BY676" t="str">
        <f t="shared" si="1036"/>
        <v>zápas</v>
      </c>
      <c r="BZ676">
        <f t="shared" si="1036"/>
        <v>4</v>
      </c>
      <c r="CA676" t="str">
        <f t="shared" si="1036"/>
        <v>A</v>
      </c>
      <c r="CB676" t="str">
        <f t="shared" si="1036"/>
        <v>Prok.Velikého</v>
      </c>
      <c r="CC676">
        <f t="shared" si="1036"/>
        <v>0</v>
      </c>
      <c r="CD676" t="str">
        <f t="shared" si="1036"/>
        <v>Pečky "B"</v>
      </c>
      <c r="CE676"/>
      <c r="CF676" s="71"/>
      <c r="CG676" s="165"/>
      <c r="CH676" s="165"/>
      <c r="CI676" s="165"/>
      <c r="CJ676" s="165"/>
      <c r="CK676" s="72"/>
      <c r="CL676" s="169"/>
      <c r="CM676" s="169"/>
      <c r="CN676" s="72"/>
      <c r="CO676" s="72"/>
      <c r="CP676" s="72"/>
      <c r="CQ676" s="72"/>
      <c r="CR676" s="72"/>
      <c r="CS676" s="72"/>
      <c r="CT676" s="72"/>
      <c r="CU676" s="72"/>
      <c r="CV676" s="72"/>
      <c r="CW676" s="170"/>
      <c r="CX676" s="170"/>
      <c r="CY676" s="170"/>
      <c r="CZ676" s="170"/>
      <c r="DA676" s="170"/>
      <c r="DB676" s="166"/>
      <c r="DC676" s="166"/>
      <c r="DD676" s="166"/>
      <c r="DE676" s="72"/>
      <c r="DF676" s="72"/>
      <c r="DG676" s="72"/>
      <c r="DH676" s="72"/>
      <c r="DI676" s="72"/>
      <c r="DJ676" s="72"/>
      <c r="DK676" s="72"/>
      <c r="DL676" s="72"/>
      <c r="DM676" s="72"/>
      <c r="DN676" s="72"/>
      <c r="DO676" s="72"/>
      <c r="DP676" s="72"/>
      <c r="DQ676" s="72"/>
      <c r="DR676" s="73"/>
      <c r="DS676" s="167"/>
      <c r="DT676" s="167"/>
      <c r="DU676" s="167"/>
      <c r="DV676" s="168"/>
      <c r="DW676" s="168"/>
      <c r="DX676" s="74"/>
    </row>
    <row r="677" spans="30:128" ht="22.5" customHeight="1" x14ac:dyDescent="0.3">
      <c r="AD677"/>
      <c r="BL677"/>
      <c r="BM677"/>
      <c r="BN677"/>
      <c r="BO677"/>
      <c r="BP677"/>
      <c r="BQ677"/>
      <c r="BR677"/>
      <c r="BS677"/>
      <c r="BT677"/>
      <c r="BU677"/>
      <c r="CE677"/>
      <c r="CF677" s="71"/>
      <c r="CG677" s="75"/>
      <c r="CH677" s="75"/>
      <c r="CI677" s="75"/>
      <c r="CJ677" s="75"/>
      <c r="CK677" s="147" t="s">
        <v>13</v>
      </c>
      <c r="CL677" s="147"/>
      <c r="CM677" s="76">
        <f t="shared" ref="CM677" si="1040">CB675</f>
        <v>9</v>
      </c>
      <c r="CN677" s="77" t="s">
        <v>14</v>
      </c>
      <c r="CO677" s="148" t="str">
        <f t="shared" ref="CO677" si="1041">CB676</f>
        <v>Prok.Velikého</v>
      </c>
      <c r="CP677" s="148"/>
      <c r="CQ677" s="148"/>
      <c r="CR677" s="148"/>
      <c r="CS677" s="148"/>
      <c r="CT677" s="148"/>
      <c r="CU677" s="148"/>
      <c r="CV677" s="148"/>
      <c r="CW677" s="148"/>
      <c r="CX677" s="148"/>
      <c r="CY677" s="148"/>
      <c r="CZ677" s="148"/>
      <c r="DA677" s="148"/>
      <c r="DB677" s="75"/>
      <c r="DC677" s="75"/>
      <c r="DD677" s="75"/>
      <c r="DE677" s="75"/>
      <c r="DF677" s="75"/>
      <c r="DG677" s="147" t="s">
        <v>13</v>
      </c>
      <c r="DH677" s="147"/>
      <c r="DI677" s="76">
        <f t="shared" ref="DI677" si="1042">CD675</f>
        <v>12</v>
      </c>
      <c r="DJ677" s="77" t="s">
        <v>14</v>
      </c>
      <c r="DK677" s="148" t="str">
        <f t="shared" ref="DK677" si="1043">CD676</f>
        <v>Pečky "B"</v>
      </c>
      <c r="DL677" s="148"/>
      <c r="DM677" s="148"/>
      <c r="DN677" s="148"/>
      <c r="DO677" s="148"/>
      <c r="DP677" s="148"/>
      <c r="DQ677" s="148"/>
      <c r="DR677" s="148"/>
      <c r="DS677" s="148"/>
      <c r="DT677" s="148"/>
      <c r="DU677" s="148"/>
      <c r="DV677" s="148"/>
      <c r="DW677" s="148"/>
      <c r="DX677" s="74"/>
    </row>
    <row r="678" spans="30:128" ht="22.5" customHeight="1" x14ac:dyDescent="0.3">
      <c r="AD678"/>
      <c r="BL678"/>
      <c r="BM678"/>
      <c r="BN678"/>
      <c r="BO678"/>
      <c r="BP678"/>
      <c r="BQ678"/>
      <c r="BR678"/>
      <c r="BS678"/>
      <c r="BT678"/>
      <c r="BU678"/>
      <c r="CE678"/>
      <c r="CF678" s="71"/>
      <c r="CG678" s="75"/>
      <c r="CH678" s="75"/>
      <c r="CI678" s="75"/>
      <c r="CJ678" s="75"/>
      <c r="CK678" s="75"/>
      <c r="CL678" s="75"/>
      <c r="CM678" s="75"/>
      <c r="CN678" s="75"/>
      <c r="CO678" s="75"/>
      <c r="CP678" s="75"/>
      <c r="CQ678" s="75"/>
      <c r="CR678" s="75"/>
      <c r="CS678" s="75"/>
      <c r="CT678" s="75"/>
      <c r="CU678" s="75"/>
      <c r="CV678" s="75"/>
      <c r="CW678" s="75"/>
      <c r="CX678" s="75"/>
      <c r="CY678" s="75"/>
      <c r="CZ678" s="75"/>
      <c r="DA678" s="75"/>
      <c r="DB678" s="75"/>
      <c r="DC678" s="75"/>
      <c r="DD678" s="75"/>
      <c r="DE678" s="75"/>
      <c r="DF678" s="75"/>
      <c r="DG678" s="75"/>
      <c r="DH678" s="75"/>
      <c r="DI678" s="75"/>
      <c r="DJ678" s="75"/>
      <c r="DK678" s="75"/>
      <c r="DL678" s="75"/>
      <c r="DM678" s="75"/>
      <c r="DN678" s="75"/>
      <c r="DO678" s="75"/>
      <c r="DP678" s="75"/>
      <c r="DQ678" s="75"/>
      <c r="DR678" s="78"/>
      <c r="DS678" s="78"/>
      <c r="DT678" s="78"/>
      <c r="DU678" s="78"/>
      <c r="DV678" s="78"/>
      <c r="DW678" s="78"/>
      <c r="DX678" s="74"/>
    </row>
    <row r="679" spans="30:128" ht="22.5" customHeight="1" x14ac:dyDescent="0.4">
      <c r="AD679"/>
      <c r="BL679"/>
      <c r="BM679"/>
      <c r="BN679"/>
      <c r="BO679"/>
      <c r="BP679"/>
      <c r="BQ679"/>
      <c r="BR679"/>
      <c r="BS679"/>
      <c r="BT679"/>
      <c r="BU679"/>
      <c r="CE679"/>
      <c r="CF679" s="71"/>
      <c r="CG679" s="79" t="s">
        <v>17</v>
      </c>
      <c r="CH679" s="49">
        <f t="shared" ref="CH679" si="1044">CM677</f>
        <v>9</v>
      </c>
      <c r="CI679" s="80" t="s">
        <v>8</v>
      </c>
      <c r="CJ679" s="91">
        <v>1</v>
      </c>
      <c r="CK679" s="91">
        <v>2</v>
      </c>
      <c r="CL679" s="91">
        <v>3</v>
      </c>
      <c r="CM679" s="91">
        <v>4</v>
      </c>
      <c r="CN679" s="91">
        <v>5</v>
      </c>
      <c r="CO679" s="91">
        <v>6</v>
      </c>
      <c r="CP679" s="91">
        <v>7</v>
      </c>
      <c r="CQ679" s="91">
        <v>8</v>
      </c>
      <c r="CR679" s="91">
        <v>9</v>
      </c>
      <c r="CS679" s="91">
        <v>10</v>
      </c>
      <c r="CT679" s="91">
        <v>11</v>
      </c>
      <c r="CU679" s="91">
        <v>12</v>
      </c>
      <c r="CV679" s="91">
        <v>13</v>
      </c>
      <c r="CW679" s="91">
        <v>14</v>
      </c>
      <c r="CX679" s="91">
        <v>15</v>
      </c>
      <c r="CY679" s="91">
        <v>16</v>
      </c>
      <c r="CZ679" s="91">
        <v>17</v>
      </c>
      <c r="DA679" s="91">
        <v>18</v>
      </c>
      <c r="DB679" s="91">
        <v>19</v>
      </c>
      <c r="DC679" s="91">
        <v>20</v>
      </c>
      <c r="DD679" s="91">
        <v>21</v>
      </c>
      <c r="DE679" s="91">
        <v>22</v>
      </c>
      <c r="DF679" s="91">
        <v>23</v>
      </c>
      <c r="DG679" s="91">
        <v>24</v>
      </c>
      <c r="DH679" s="91">
        <v>25</v>
      </c>
      <c r="DI679" s="91">
        <v>26</v>
      </c>
      <c r="DJ679" s="91">
        <v>27</v>
      </c>
      <c r="DK679" s="91">
        <v>28</v>
      </c>
      <c r="DL679" s="91">
        <v>29</v>
      </c>
      <c r="DM679" s="91">
        <v>30</v>
      </c>
      <c r="DN679" s="91">
        <v>31</v>
      </c>
      <c r="DO679" s="91">
        <v>32</v>
      </c>
      <c r="DP679" s="91">
        <v>33</v>
      </c>
      <c r="DQ679" s="91">
        <v>34</v>
      </c>
      <c r="DR679" s="92">
        <v>35</v>
      </c>
      <c r="DS679" s="92">
        <v>36</v>
      </c>
      <c r="DT679" s="92">
        <v>37</v>
      </c>
      <c r="DU679" s="92">
        <v>38</v>
      </c>
      <c r="DV679" s="92">
        <v>39</v>
      </c>
      <c r="DW679" s="92">
        <v>40</v>
      </c>
      <c r="DX679" s="74"/>
    </row>
    <row r="680" spans="30:128" ht="22.5" customHeight="1" x14ac:dyDescent="0.3">
      <c r="AD680"/>
      <c r="BL680"/>
      <c r="BM680"/>
      <c r="BN680"/>
      <c r="BO680"/>
      <c r="BP680"/>
      <c r="BQ680"/>
      <c r="BR680"/>
      <c r="BS680"/>
      <c r="BT680"/>
      <c r="BU680"/>
      <c r="CE680"/>
      <c r="CF680" s="71"/>
      <c r="CG680" s="81"/>
      <c r="CH680" s="82"/>
      <c r="CI680" s="83"/>
      <c r="CJ680" s="84"/>
      <c r="CK680" s="84"/>
      <c r="CL680" s="84"/>
      <c r="CM680" s="84"/>
      <c r="CN680" s="84"/>
      <c r="CO680" s="84"/>
      <c r="CP680" s="84"/>
      <c r="CQ680" s="84"/>
      <c r="CR680" s="84"/>
      <c r="CS680" s="84"/>
      <c r="CT680" s="84"/>
      <c r="CU680" s="84"/>
      <c r="CV680" s="84"/>
      <c r="CW680" s="84"/>
      <c r="CX680" s="84"/>
      <c r="CY680" s="84"/>
      <c r="CZ680" s="84"/>
      <c r="DA680" s="84"/>
      <c r="DB680" s="84"/>
      <c r="DC680" s="84"/>
      <c r="DD680" s="84"/>
      <c r="DE680" s="84"/>
      <c r="DF680" s="84"/>
      <c r="DG680" s="84"/>
      <c r="DH680" s="84"/>
      <c r="DI680" s="84"/>
      <c r="DJ680" s="84"/>
      <c r="DK680" s="84"/>
      <c r="DL680" s="84"/>
      <c r="DM680" s="84"/>
      <c r="DN680" s="84"/>
      <c r="DO680" s="84"/>
      <c r="DP680" s="84"/>
      <c r="DQ680" s="84"/>
      <c r="DR680" s="85"/>
      <c r="DS680" s="85"/>
      <c r="DT680" s="85"/>
      <c r="DU680" s="85"/>
      <c r="DV680" s="85"/>
      <c r="DW680" s="85"/>
      <c r="DX680" s="74"/>
    </row>
    <row r="681" spans="30:128" ht="22.5" customHeight="1" x14ac:dyDescent="0.4">
      <c r="AD681"/>
      <c r="BL681"/>
      <c r="BM681"/>
      <c r="BN681"/>
      <c r="BO681"/>
      <c r="BP681"/>
      <c r="BQ681"/>
      <c r="BR681"/>
      <c r="BS681"/>
      <c r="BT681"/>
      <c r="BU681"/>
      <c r="CE681"/>
      <c r="CF681" s="71"/>
      <c r="CG681" s="86" t="s">
        <v>17</v>
      </c>
      <c r="CH681" s="48">
        <f t="shared" ref="CH681" si="1045">DI677</f>
        <v>12</v>
      </c>
      <c r="CI681" s="87" t="s">
        <v>8</v>
      </c>
      <c r="CJ681" s="91">
        <v>1</v>
      </c>
      <c r="CK681" s="91">
        <v>2</v>
      </c>
      <c r="CL681" s="91">
        <v>3</v>
      </c>
      <c r="CM681" s="91">
        <v>4</v>
      </c>
      <c r="CN681" s="91">
        <v>5</v>
      </c>
      <c r="CO681" s="91">
        <v>6</v>
      </c>
      <c r="CP681" s="91">
        <v>7</v>
      </c>
      <c r="CQ681" s="91">
        <v>8</v>
      </c>
      <c r="CR681" s="91">
        <v>9</v>
      </c>
      <c r="CS681" s="91">
        <v>10</v>
      </c>
      <c r="CT681" s="91">
        <v>11</v>
      </c>
      <c r="CU681" s="91">
        <v>12</v>
      </c>
      <c r="CV681" s="91">
        <v>13</v>
      </c>
      <c r="CW681" s="91">
        <v>14</v>
      </c>
      <c r="CX681" s="91">
        <v>15</v>
      </c>
      <c r="CY681" s="91">
        <v>16</v>
      </c>
      <c r="CZ681" s="91">
        <v>17</v>
      </c>
      <c r="DA681" s="91">
        <v>18</v>
      </c>
      <c r="DB681" s="91">
        <v>19</v>
      </c>
      <c r="DC681" s="91">
        <v>20</v>
      </c>
      <c r="DD681" s="91">
        <v>21</v>
      </c>
      <c r="DE681" s="91">
        <v>22</v>
      </c>
      <c r="DF681" s="91">
        <v>23</v>
      </c>
      <c r="DG681" s="91">
        <v>24</v>
      </c>
      <c r="DH681" s="91">
        <v>25</v>
      </c>
      <c r="DI681" s="91">
        <v>26</v>
      </c>
      <c r="DJ681" s="91">
        <v>27</v>
      </c>
      <c r="DK681" s="91">
        <v>28</v>
      </c>
      <c r="DL681" s="91">
        <v>29</v>
      </c>
      <c r="DM681" s="91">
        <v>30</v>
      </c>
      <c r="DN681" s="91">
        <v>31</v>
      </c>
      <c r="DO681" s="91">
        <v>32</v>
      </c>
      <c r="DP681" s="91">
        <v>33</v>
      </c>
      <c r="DQ681" s="91">
        <v>34</v>
      </c>
      <c r="DR681" s="92">
        <v>35</v>
      </c>
      <c r="DS681" s="92">
        <v>36</v>
      </c>
      <c r="DT681" s="92">
        <v>37</v>
      </c>
      <c r="DU681" s="92">
        <v>38</v>
      </c>
      <c r="DV681" s="92">
        <v>39</v>
      </c>
      <c r="DW681" s="92">
        <v>40</v>
      </c>
      <c r="DX681" s="74"/>
    </row>
    <row r="682" spans="30:128" ht="22.5" customHeight="1" thickBot="1" x14ac:dyDescent="0.35">
      <c r="AD682"/>
      <c r="BL682"/>
      <c r="BM682"/>
      <c r="BN682"/>
      <c r="BO682"/>
      <c r="BP682"/>
      <c r="BQ682"/>
      <c r="BR682"/>
      <c r="BS682"/>
      <c r="BT682"/>
      <c r="BU682"/>
      <c r="CE682"/>
      <c r="CF682" s="88"/>
      <c r="CG682" s="89"/>
      <c r="CH682" s="89"/>
      <c r="CI682" s="89"/>
      <c r="CJ682" s="89"/>
      <c r="CK682" s="89"/>
      <c r="CL682" s="89"/>
      <c r="CM682" s="89"/>
      <c r="CN682" s="89"/>
      <c r="CO682" s="89"/>
      <c r="CP682" s="89"/>
      <c r="CQ682" s="89"/>
      <c r="CR682" s="89"/>
      <c r="CS682" s="89"/>
      <c r="CT682" s="89"/>
      <c r="CU682" s="89"/>
      <c r="CV682" s="89"/>
      <c r="CW682" s="89"/>
      <c r="CX682" s="89"/>
      <c r="CY682" s="89"/>
      <c r="CZ682" s="89"/>
      <c r="DA682" s="89"/>
      <c r="DB682" s="89"/>
      <c r="DC682" s="89"/>
      <c r="DD682" s="89"/>
      <c r="DE682" s="89"/>
      <c r="DF682" s="89"/>
      <c r="DG682" s="89"/>
      <c r="DH682" s="89"/>
      <c r="DI682" s="89"/>
      <c r="DJ682" s="89"/>
      <c r="DK682" s="89"/>
      <c r="DL682" s="89"/>
      <c r="DM682" s="89"/>
      <c r="DN682" s="89"/>
      <c r="DO682" s="89"/>
      <c r="DP682" s="89"/>
      <c r="DQ682" s="89"/>
      <c r="DR682" s="89"/>
      <c r="DS682" s="89"/>
      <c r="DT682" s="89"/>
      <c r="DU682" s="89"/>
      <c r="DV682" s="89"/>
      <c r="DW682" s="89"/>
      <c r="DX682" s="90"/>
    </row>
    <row r="683" spans="30:128" ht="22.5" customHeight="1" thickTop="1" x14ac:dyDescent="0.35">
      <c r="AD683"/>
      <c r="BL683"/>
      <c r="BM683"/>
      <c r="BN683"/>
      <c r="BO683"/>
      <c r="BP683"/>
      <c r="BQ683"/>
      <c r="BR683"/>
      <c r="BS683"/>
      <c r="BT683"/>
      <c r="BU683"/>
      <c r="CE683"/>
      <c r="CF683" s="163">
        <f t="shared" ref="CF683" si="1046">BX684</f>
        <v>0.50347222222222221</v>
      </c>
      <c r="CG683" s="164"/>
      <c r="CH683" s="68"/>
      <c r="CI683" s="68"/>
      <c r="CJ683" s="68"/>
      <c r="CK683" s="68"/>
      <c r="CL683" s="68"/>
      <c r="CM683" s="68"/>
      <c r="CN683" s="68"/>
      <c r="CO683" s="68"/>
      <c r="CP683" s="68"/>
      <c r="CQ683" s="68"/>
      <c r="CR683" s="68"/>
      <c r="CS683" s="68"/>
      <c r="CT683" s="68"/>
      <c r="CU683" s="68"/>
      <c r="CV683" s="68"/>
      <c r="CW683" s="68"/>
      <c r="CX683" s="68"/>
      <c r="CY683" s="68"/>
      <c r="CZ683" s="68"/>
      <c r="DA683" s="68"/>
      <c r="DB683" s="68"/>
      <c r="DC683" s="68"/>
      <c r="DD683" s="68"/>
      <c r="DE683" s="68"/>
      <c r="DF683" s="68"/>
      <c r="DG683" s="68"/>
      <c r="DH683" s="68"/>
      <c r="DI683" s="68"/>
      <c r="DJ683" s="68"/>
      <c r="DK683" s="68"/>
      <c r="DL683" s="68"/>
      <c r="DM683" s="68"/>
      <c r="DN683" s="68"/>
      <c r="DO683" s="68"/>
      <c r="DP683" s="68"/>
      <c r="DQ683" s="68"/>
      <c r="DR683" s="68"/>
      <c r="DS683" s="68"/>
      <c r="DT683" s="69"/>
      <c r="DU683" s="69" t="s">
        <v>31</v>
      </c>
      <c r="DV683" s="68"/>
      <c r="DW683" s="69" t="str">
        <f t="shared" ref="DW683" si="1047">CA685</f>
        <v>B</v>
      </c>
      <c r="DX683" s="70"/>
    </row>
    <row r="684" spans="30:128" ht="22.5" customHeight="1" x14ac:dyDescent="0.3">
      <c r="AD684"/>
      <c r="BL684"/>
      <c r="BM684"/>
      <c r="BN684"/>
      <c r="BO684"/>
      <c r="BP684"/>
      <c r="BQ684"/>
      <c r="BR684"/>
      <c r="BS684"/>
      <c r="BT684"/>
      <c r="BU684"/>
      <c r="BW684" t="str">
        <f t="shared" ref="BW684:CD685" si="1048">Q67</f>
        <v>16. KOLO</v>
      </c>
      <c r="BX684">
        <f t="shared" si="1048"/>
        <v>0.50347222222222221</v>
      </c>
      <c r="BY684">
        <f t="shared" si="1048"/>
        <v>94</v>
      </c>
      <c r="BZ684" t="str">
        <f t="shared" si="1048"/>
        <v>HŘIŠTĚ</v>
      </c>
      <c r="CA684" t="str">
        <f t="shared" si="1048"/>
        <v>skupina</v>
      </c>
      <c r="CB684">
        <f t="shared" si="1048"/>
        <v>10</v>
      </c>
      <c r="CC684" t="str">
        <f t="shared" si="1048"/>
        <v>:</v>
      </c>
      <c r="CD684">
        <f t="shared" si="1048"/>
        <v>11</v>
      </c>
      <c r="CE684"/>
      <c r="CF684" s="71"/>
      <c r="CG684" s="165" t="str">
        <f t="shared" ref="CG684" si="1049">BW684</f>
        <v>16. KOLO</v>
      </c>
      <c r="CH684" s="165"/>
      <c r="CI684" s="165"/>
      <c r="CJ684" s="165"/>
      <c r="CK684" s="72"/>
      <c r="CL684" s="169"/>
      <c r="CM684" s="169"/>
      <c r="CN684" s="72"/>
      <c r="CO684" s="72"/>
      <c r="CP684" s="72"/>
      <c r="CQ684" s="72"/>
      <c r="CR684" s="72"/>
      <c r="CS684" s="72"/>
      <c r="CT684" s="72"/>
      <c r="CU684" s="72"/>
      <c r="CV684" s="72"/>
      <c r="CW684" s="170">
        <f t="shared" ref="CW684" si="1050">BY684</f>
        <v>94</v>
      </c>
      <c r="CX684" s="170"/>
      <c r="CY684" s="170"/>
      <c r="CZ684" s="170"/>
      <c r="DA684" s="170"/>
      <c r="DB684" s="166" t="s">
        <v>9</v>
      </c>
      <c r="DC684" s="166"/>
      <c r="DD684" s="166"/>
      <c r="DE684" s="72"/>
      <c r="DF684" s="72"/>
      <c r="DG684" s="72"/>
      <c r="DH684" s="72"/>
      <c r="DI684" s="72"/>
      <c r="DJ684" s="72"/>
      <c r="DK684" s="72"/>
      <c r="DL684" s="72"/>
      <c r="DM684" s="72"/>
      <c r="DN684" s="72"/>
      <c r="DO684" s="72"/>
      <c r="DP684" s="72"/>
      <c r="DQ684" s="72"/>
      <c r="DR684" s="73"/>
      <c r="DS684" s="167" t="s">
        <v>10</v>
      </c>
      <c r="DT684" s="167"/>
      <c r="DU684" s="167"/>
      <c r="DV684" s="168">
        <f t="shared" ref="DV684" si="1051">BZ685</f>
        <v>4</v>
      </c>
      <c r="DW684" s="168"/>
      <c r="DX684" s="74"/>
    </row>
    <row r="685" spans="30:128" ht="22.5" customHeight="1" x14ac:dyDescent="0.3">
      <c r="AD685"/>
      <c r="BL685"/>
      <c r="BM685"/>
      <c r="BN685"/>
      <c r="BO685"/>
      <c r="BP685"/>
      <c r="BQ685"/>
      <c r="BR685"/>
      <c r="BS685"/>
      <c r="BT685"/>
      <c r="BU685"/>
      <c r="BW685">
        <f t="shared" si="1048"/>
        <v>0</v>
      </c>
      <c r="BX685">
        <f t="shared" si="1048"/>
        <v>0</v>
      </c>
      <c r="BY685" t="str">
        <f t="shared" si="1048"/>
        <v>zápas</v>
      </c>
      <c r="BZ685">
        <f t="shared" si="1048"/>
        <v>4</v>
      </c>
      <c r="CA685" t="str">
        <f t="shared" si="1048"/>
        <v>B</v>
      </c>
      <c r="CB685" t="str">
        <f t="shared" si="1048"/>
        <v>Velim</v>
      </c>
      <c r="CC685">
        <f t="shared" si="1048"/>
        <v>0</v>
      </c>
      <c r="CD685" t="str">
        <f t="shared" si="1048"/>
        <v>V.Osek "A"</v>
      </c>
      <c r="CE685"/>
      <c r="CF685" s="71"/>
      <c r="CG685" s="165"/>
      <c r="CH685" s="165"/>
      <c r="CI685" s="165"/>
      <c r="CJ685" s="165"/>
      <c r="CK685" s="72"/>
      <c r="CL685" s="169"/>
      <c r="CM685" s="169"/>
      <c r="CN685" s="72"/>
      <c r="CO685" s="72"/>
      <c r="CP685" s="72"/>
      <c r="CQ685" s="72"/>
      <c r="CR685" s="72"/>
      <c r="CS685" s="72"/>
      <c r="CT685" s="72"/>
      <c r="CU685" s="72"/>
      <c r="CV685" s="72"/>
      <c r="CW685" s="170"/>
      <c r="CX685" s="170"/>
      <c r="CY685" s="170"/>
      <c r="CZ685" s="170"/>
      <c r="DA685" s="170"/>
      <c r="DB685" s="166"/>
      <c r="DC685" s="166"/>
      <c r="DD685" s="166"/>
      <c r="DE685" s="72"/>
      <c r="DF685" s="72"/>
      <c r="DG685" s="72"/>
      <c r="DH685" s="72"/>
      <c r="DI685" s="72"/>
      <c r="DJ685" s="72"/>
      <c r="DK685" s="72"/>
      <c r="DL685" s="72"/>
      <c r="DM685" s="72"/>
      <c r="DN685" s="72"/>
      <c r="DO685" s="72"/>
      <c r="DP685" s="72"/>
      <c r="DQ685" s="72"/>
      <c r="DR685" s="73"/>
      <c r="DS685" s="167"/>
      <c r="DT685" s="167"/>
      <c r="DU685" s="167"/>
      <c r="DV685" s="168"/>
      <c r="DW685" s="168"/>
      <c r="DX685" s="74"/>
    </row>
    <row r="686" spans="30:128" ht="22.5" customHeight="1" x14ac:dyDescent="0.3">
      <c r="AD686"/>
      <c r="BL686"/>
      <c r="BM686"/>
      <c r="BN686"/>
      <c r="BO686"/>
      <c r="BP686"/>
      <c r="BQ686"/>
      <c r="BR686"/>
      <c r="BS686"/>
      <c r="BT686"/>
      <c r="BU686"/>
      <c r="CE686"/>
      <c r="CF686" s="71"/>
      <c r="CG686" s="75"/>
      <c r="CH686" s="75"/>
      <c r="CI686" s="75"/>
      <c r="CJ686" s="75"/>
      <c r="CK686" s="147" t="s">
        <v>13</v>
      </c>
      <c r="CL686" s="147"/>
      <c r="CM686" s="76">
        <f t="shared" ref="CM686" si="1052">CB684</f>
        <v>10</v>
      </c>
      <c r="CN686" s="77" t="s">
        <v>14</v>
      </c>
      <c r="CO686" s="148" t="str">
        <f t="shared" ref="CO686" si="1053">CB685</f>
        <v>Velim</v>
      </c>
      <c r="CP686" s="148"/>
      <c r="CQ686" s="148"/>
      <c r="CR686" s="148"/>
      <c r="CS686" s="148"/>
      <c r="CT686" s="148"/>
      <c r="CU686" s="148"/>
      <c r="CV686" s="148"/>
      <c r="CW686" s="148"/>
      <c r="CX686" s="148"/>
      <c r="CY686" s="148"/>
      <c r="CZ686" s="148"/>
      <c r="DA686" s="148"/>
      <c r="DB686" s="75"/>
      <c r="DC686" s="75"/>
      <c r="DD686" s="75"/>
      <c r="DE686" s="75"/>
      <c r="DF686" s="75"/>
      <c r="DG686" s="147" t="s">
        <v>13</v>
      </c>
      <c r="DH686" s="147"/>
      <c r="DI686" s="76">
        <f t="shared" ref="DI686" si="1054">CD684</f>
        <v>11</v>
      </c>
      <c r="DJ686" s="77" t="s">
        <v>14</v>
      </c>
      <c r="DK686" s="148" t="str">
        <f t="shared" ref="DK686" si="1055">CD685</f>
        <v>V.Osek "A"</v>
      </c>
      <c r="DL686" s="148"/>
      <c r="DM686" s="148"/>
      <c r="DN686" s="148"/>
      <c r="DO686" s="148"/>
      <c r="DP686" s="148"/>
      <c r="DQ686" s="148"/>
      <c r="DR686" s="148"/>
      <c r="DS686" s="148"/>
      <c r="DT686" s="148"/>
      <c r="DU686" s="148"/>
      <c r="DV686" s="148"/>
      <c r="DW686" s="148"/>
      <c r="DX686" s="74"/>
    </row>
    <row r="687" spans="30:128" ht="22.5" customHeight="1" x14ac:dyDescent="0.3">
      <c r="AD687"/>
      <c r="BL687"/>
      <c r="BM687"/>
      <c r="BN687"/>
      <c r="BO687"/>
      <c r="BP687"/>
      <c r="BQ687"/>
      <c r="BR687"/>
      <c r="BS687"/>
      <c r="BT687"/>
      <c r="BU687"/>
      <c r="CE687"/>
      <c r="CF687" s="71"/>
      <c r="CG687" s="75"/>
      <c r="CH687" s="75"/>
      <c r="CI687" s="75"/>
      <c r="CJ687" s="75"/>
      <c r="CK687" s="75"/>
      <c r="CL687" s="75"/>
      <c r="CM687" s="75"/>
      <c r="CN687" s="75"/>
      <c r="CO687" s="75"/>
      <c r="CP687" s="75"/>
      <c r="CQ687" s="75"/>
      <c r="CR687" s="75"/>
      <c r="CS687" s="75"/>
      <c r="CT687" s="75"/>
      <c r="CU687" s="75"/>
      <c r="CV687" s="75"/>
      <c r="CW687" s="75"/>
      <c r="CX687" s="75"/>
      <c r="CY687" s="75"/>
      <c r="CZ687" s="75"/>
      <c r="DA687" s="75"/>
      <c r="DB687" s="75"/>
      <c r="DC687" s="75"/>
      <c r="DD687" s="75"/>
      <c r="DE687" s="75"/>
      <c r="DF687" s="75"/>
      <c r="DG687" s="75"/>
      <c r="DH687" s="75"/>
      <c r="DI687" s="75"/>
      <c r="DJ687" s="75"/>
      <c r="DK687" s="75"/>
      <c r="DL687" s="75"/>
      <c r="DM687" s="75"/>
      <c r="DN687" s="75"/>
      <c r="DO687" s="75"/>
      <c r="DP687" s="75"/>
      <c r="DQ687" s="75"/>
      <c r="DR687" s="78"/>
      <c r="DS687" s="78"/>
      <c r="DT687" s="78"/>
      <c r="DU687" s="78"/>
      <c r="DV687" s="78"/>
      <c r="DW687" s="78"/>
      <c r="DX687" s="74"/>
    </row>
    <row r="688" spans="30:128" ht="22.5" customHeight="1" x14ac:dyDescent="0.4">
      <c r="AD688"/>
      <c r="BL688"/>
      <c r="BM688"/>
      <c r="BN688"/>
      <c r="BO688"/>
      <c r="BP688"/>
      <c r="BQ688"/>
      <c r="BR688"/>
      <c r="BS688"/>
      <c r="BT688"/>
      <c r="BU688"/>
      <c r="CE688"/>
      <c r="CF688" s="71"/>
      <c r="CG688" s="79" t="s">
        <v>17</v>
      </c>
      <c r="CH688" s="49">
        <f t="shared" ref="CH688" si="1056">CM686</f>
        <v>10</v>
      </c>
      <c r="CI688" s="80" t="s">
        <v>8</v>
      </c>
      <c r="CJ688" s="91">
        <v>1</v>
      </c>
      <c r="CK688" s="91">
        <v>2</v>
      </c>
      <c r="CL688" s="91">
        <v>3</v>
      </c>
      <c r="CM688" s="91">
        <v>4</v>
      </c>
      <c r="CN688" s="91">
        <v>5</v>
      </c>
      <c r="CO688" s="91">
        <v>6</v>
      </c>
      <c r="CP688" s="91">
        <v>7</v>
      </c>
      <c r="CQ688" s="91">
        <v>8</v>
      </c>
      <c r="CR688" s="91">
        <v>9</v>
      </c>
      <c r="CS688" s="91">
        <v>10</v>
      </c>
      <c r="CT688" s="91">
        <v>11</v>
      </c>
      <c r="CU688" s="91">
        <v>12</v>
      </c>
      <c r="CV688" s="91">
        <v>13</v>
      </c>
      <c r="CW688" s="91">
        <v>14</v>
      </c>
      <c r="CX688" s="91">
        <v>15</v>
      </c>
      <c r="CY688" s="91">
        <v>16</v>
      </c>
      <c r="CZ688" s="91">
        <v>17</v>
      </c>
      <c r="DA688" s="91">
        <v>18</v>
      </c>
      <c r="DB688" s="91">
        <v>19</v>
      </c>
      <c r="DC688" s="91">
        <v>20</v>
      </c>
      <c r="DD688" s="91">
        <v>21</v>
      </c>
      <c r="DE688" s="91">
        <v>22</v>
      </c>
      <c r="DF688" s="91">
        <v>23</v>
      </c>
      <c r="DG688" s="91">
        <v>24</v>
      </c>
      <c r="DH688" s="91">
        <v>25</v>
      </c>
      <c r="DI688" s="91">
        <v>26</v>
      </c>
      <c r="DJ688" s="91">
        <v>27</v>
      </c>
      <c r="DK688" s="91">
        <v>28</v>
      </c>
      <c r="DL688" s="91">
        <v>29</v>
      </c>
      <c r="DM688" s="91">
        <v>30</v>
      </c>
      <c r="DN688" s="91">
        <v>31</v>
      </c>
      <c r="DO688" s="91">
        <v>32</v>
      </c>
      <c r="DP688" s="91">
        <v>33</v>
      </c>
      <c r="DQ688" s="91">
        <v>34</v>
      </c>
      <c r="DR688" s="92">
        <v>35</v>
      </c>
      <c r="DS688" s="92">
        <v>36</v>
      </c>
      <c r="DT688" s="92">
        <v>37</v>
      </c>
      <c r="DU688" s="92">
        <v>38</v>
      </c>
      <c r="DV688" s="92">
        <v>39</v>
      </c>
      <c r="DW688" s="92">
        <v>40</v>
      </c>
      <c r="DX688" s="74"/>
    </row>
    <row r="689" spans="30:128" ht="22.5" customHeight="1" x14ac:dyDescent="0.3">
      <c r="AD689"/>
      <c r="BL689"/>
      <c r="BM689"/>
      <c r="BN689"/>
      <c r="BO689"/>
      <c r="BP689"/>
      <c r="BQ689"/>
      <c r="BR689"/>
      <c r="BS689"/>
      <c r="BT689"/>
      <c r="BU689"/>
      <c r="CE689"/>
      <c r="CF689" s="71"/>
      <c r="CG689" s="81"/>
      <c r="CH689" s="82"/>
      <c r="CI689" s="83"/>
      <c r="CJ689" s="84"/>
      <c r="CK689" s="84"/>
      <c r="CL689" s="84"/>
      <c r="CM689" s="84"/>
      <c r="CN689" s="84"/>
      <c r="CO689" s="84"/>
      <c r="CP689" s="84"/>
      <c r="CQ689" s="84"/>
      <c r="CR689" s="84"/>
      <c r="CS689" s="84"/>
      <c r="CT689" s="84"/>
      <c r="CU689" s="84"/>
      <c r="CV689" s="84"/>
      <c r="CW689" s="84"/>
      <c r="CX689" s="84"/>
      <c r="CY689" s="84"/>
      <c r="CZ689" s="84"/>
      <c r="DA689" s="84"/>
      <c r="DB689" s="84"/>
      <c r="DC689" s="84"/>
      <c r="DD689" s="84"/>
      <c r="DE689" s="84"/>
      <c r="DF689" s="84"/>
      <c r="DG689" s="84"/>
      <c r="DH689" s="84"/>
      <c r="DI689" s="84"/>
      <c r="DJ689" s="84"/>
      <c r="DK689" s="84"/>
      <c r="DL689" s="84"/>
      <c r="DM689" s="84"/>
      <c r="DN689" s="84"/>
      <c r="DO689" s="84"/>
      <c r="DP689" s="84"/>
      <c r="DQ689" s="84"/>
      <c r="DR689" s="85"/>
      <c r="DS689" s="85"/>
      <c r="DT689" s="85"/>
      <c r="DU689" s="85"/>
      <c r="DV689" s="85"/>
      <c r="DW689" s="85"/>
      <c r="DX689" s="74"/>
    </row>
    <row r="690" spans="30:128" ht="22.5" customHeight="1" x14ac:dyDescent="0.4">
      <c r="AD690"/>
      <c r="BL690"/>
      <c r="BM690"/>
      <c r="BN690"/>
      <c r="BO690"/>
      <c r="BP690"/>
      <c r="BQ690"/>
      <c r="BR690"/>
      <c r="BS690"/>
      <c r="BT690"/>
      <c r="BU690"/>
      <c r="CE690"/>
      <c r="CF690" s="71"/>
      <c r="CG690" s="86" t="s">
        <v>17</v>
      </c>
      <c r="CH690" s="48">
        <f t="shared" ref="CH690" si="1057">DI686</f>
        <v>11</v>
      </c>
      <c r="CI690" s="87" t="s">
        <v>8</v>
      </c>
      <c r="CJ690" s="91">
        <v>1</v>
      </c>
      <c r="CK690" s="91">
        <v>2</v>
      </c>
      <c r="CL690" s="91">
        <v>3</v>
      </c>
      <c r="CM690" s="91">
        <v>4</v>
      </c>
      <c r="CN690" s="91">
        <v>5</v>
      </c>
      <c r="CO690" s="91">
        <v>6</v>
      </c>
      <c r="CP690" s="91">
        <v>7</v>
      </c>
      <c r="CQ690" s="91">
        <v>8</v>
      </c>
      <c r="CR690" s="91">
        <v>9</v>
      </c>
      <c r="CS690" s="91">
        <v>10</v>
      </c>
      <c r="CT690" s="91">
        <v>11</v>
      </c>
      <c r="CU690" s="91">
        <v>12</v>
      </c>
      <c r="CV690" s="91">
        <v>13</v>
      </c>
      <c r="CW690" s="91">
        <v>14</v>
      </c>
      <c r="CX690" s="91">
        <v>15</v>
      </c>
      <c r="CY690" s="91">
        <v>16</v>
      </c>
      <c r="CZ690" s="91">
        <v>17</v>
      </c>
      <c r="DA690" s="91">
        <v>18</v>
      </c>
      <c r="DB690" s="91">
        <v>19</v>
      </c>
      <c r="DC690" s="91">
        <v>20</v>
      </c>
      <c r="DD690" s="91">
        <v>21</v>
      </c>
      <c r="DE690" s="91">
        <v>22</v>
      </c>
      <c r="DF690" s="91">
        <v>23</v>
      </c>
      <c r="DG690" s="91">
        <v>24</v>
      </c>
      <c r="DH690" s="91">
        <v>25</v>
      </c>
      <c r="DI690" s="91">
        <v>26</v>
      </c>
      <c r="DJ690" s="91">
        <v>27</v>
      </c>
      <c r="DK690" s="91">
        <v>28</v>
      </c>
      <c r="DL690" s="91">
        <v>29</v>
      </c>
      <c r="DM690" s="91">
        <v>30</v>
      </c>
      <c r="DN690" s="91">
        <v>31</v>
      </c>
      <c r="DO690" s="91">
        <v>32</v>
      </c>
      <c r="DP690" s="91">
        <v>33</v>
      </c>
      <c r="DQ690" s="91">
        <v>34</v>
      </c>
      <c r="DR690" s="92">
        <v>35</v>
      </c>
      <c r="DS690" s="92">
        <v>36</v>
      </c>
      <c r="DT690" s="92">
        <v>37</v>
      </c>
      <c r="DU690" s="92">
        <v>38</v>
      </c>
      <c r="DV690" s="92">
        <v>39</v>
      </c>
      <c r="DW690" s="92">
        <v>40</v>
      </c>
      <c r="DX690" s="74"/>
    </row>
    <row r="691" spans="30:128" ht="22.5" customHeight="1" thickBot="1" x14ac:dyDescent="0.35">
      <c r="AD691"/>
      <c r="BL691"/>
      <c r="BM691"/>
      <c r="BN691"/>
      <c r="BO691"/>
      <c r="BP691"/>
      <c r="BQ691"/>
      <c r="BR691"/>
      <c r="BS691"/>
      <c r="BT691"/>
      <c r="BU691"/>
      <c r="CE691"/>
      <c r="CF691" s="88"/>
      <c r="CG691" s="89"/>
      <c r="CH691" s="89"/>
      <c r="CI691" s="89"/>
      <c r="CJ691" s="89"/>
      <c r="CK691" s="89"/>
      <c r="CL691" s="89"/>
      <c r="CM691" s="89"/>
      <c r="CN691" s="89"/>
      <c r="CO691" s="89"/>
      <c r="CP691" s="89"/>
      <c r="CQ691" s="89"/>
      <c r="CR691" s="89"/>
      <c r="CS691" s="89"/>
      <c r="CT691" s="89"/>
      <c r="CU691" s="89"/>
      <c r="CV691" s="89"/>
      <c r="CW691" s="89"/>
      <c r="CX691" s="89"/>
      <c r="CY691" s="89"/>
      <c r="CZ691" s="89"/>
      <c r="DA691" s="89"/>
      <c r="DB691" s="89"/>
      <c r="DC691" s="89"/>
      <c r="DD691" s="89"/>
      <c r="DE691" s="89"/>
      <c r="DF691" s="89"/>
      <c r="DG691" s="89"/>
      <c r="DH691" s="89"/>
      <c r="DI691" s="89"/>
      <c r="DJ691" s="89"/>
      <c r="DK691" s="89"/>
      <c r="DL691" s="89"/>
      <c r="DM691" s="89"/>
      <c r="DN691" s="89"/>
      <c r="DO691" s="89"/>
      <c r="DP691" s="89"/>
      <c r="DQ691" s="89"/>
      <c r="DR691" s="89"/>
      <c r="DS691" s="89"/>
      <c r="DT691" s="89"/>
      <c r="DU691" s="89"/>
      <c r="DV691" s="89"/>
      <c r="DW691" s="89"/>
      <c r="DX691" s="90"/>
    </row>
    <row r="692" spans="30:128" ht="22.5" customHeight="1" thickTop="1" x14ac:dyDescent="0.35">
      <c r="AD692"/>
      <c r="BL692"/>
      <c r="BM692"/>
      <c r="BN692"/>
      <c r="BO692"/>
      <c r="BP692"/>
      <c r="BQ692"/>
      <c r="BR692"/>
      <c r="BS692"/>
      <c r="BT692"/>
      <c r="BU692"/>
      <c r="CE692"/>
      <c r="CF692" s="163"/>
      <c r="CG692" s="164"/>
      <c r="CH692" s="68"/>
      <c r="CI692" s="68"/>
      <c r="CJ692" s="68"/>
      <c r="CK692" s="68"/>
      <c r="CL692" s="68"/>
      <c r="CM692" s="68"/>
      <c r="CN692" s="68"/>
      <c r="CO692" s="68"/>
      <c r="CP692" s="68"/>
      <c r="CQ692" s="68"/>
      <c r="CR692" s="68"/>
      <c r="CS692" s="68"/>
      <c r="CT692" s="68"/>
      <c r="CU692" s="68"/>
      <c r="CV692" s="68"/>
      <c r="CW692" s="68"/>
      <c r="CX692" s="68"/>
      <c r="CY692" s="68"/>
      <c r="CZ692" s="68"/>
      <c r="DA692" s="68"/>
      <c r="DB692" s="68"/>
      <c r="DC692" s="68"/>
      <c r="DD692" s="68"/>
      <c r="DE692" s="68"/>
      <c r="DF692" s="68"/>
      <c r="DG692" s="68"/>
      <c r="DH692" s="68"/>
      <c r="DI692" s="68"/>
      <c r="DJ692" s="68"/>
      <c r="DK692" s="68"/>
      <c r="DL692" s="68"/>
      <c r="DM692" s="68"/>
      <c r="DN692" s="68"/>
      <c r="DO692" s="68"/>
      <c r="DP692" s="68"/>
      <c r="DQ692" s="68"/>
      <c r="DR692" s="68"/>
      <c r="DS692" s="68"/>
      <c r="DT692" s="69"/>
      <c r="DU692" s="69" t="s">
        <v>31</v>
      </c>
      <c r="DV692" s="68"/>
      <c r="DW692" s="69"/>
      <c r="DX692" s="70"/>
    </row>
    <row r="693" spans="30:128" ht="22.5" customHeight="1" x14ac:dyDescent="0.3">
      <c r="AD693"/>
      <c r="BL693"/>
      <c r="BM693"/>
      <c r="BN693"/>
      <c r="BO693"/>
      <c r="BP693"/>
      <c r="BQ693"/>
      <c r="BR693"/>
      <c r="BS693"/>
      <c r="BT693"/>
      <c r="BU693"/>
      <c r="CE693"/>
      <c r="CF693" s="71"/>
      <c r="CG693" s="165"/>
      <c r="CH693" s="165"/>
      <c r="CI693" s="165"/>
      <c r="CJ693" s="165"/>
      <c r="CK693" s="72"/>
      <c r="CL693" s="169"/>
      <c r="CM693" s="169"/>
      <c r="CN693" s="72"/>
      <c r="CO693" s="72"/>
      <c r="CP693" s="72"/>
      <c r="CQ693" s="72"/>
      <c r="CR693" s="72"/>
      <c r="CS693" s="72"/>
      <c r="CT693" s="72"/>
      <c r="CU693" s="72"/>
      <c r="CV693" s="72"/>
      <c r="CW693" s="170"/>
      <c r="CX693" s="170"/>
      <c r="CY693" s="170"/>
      <c r="CZ693" s="170"/>
      <c r="DA693" s="170"/>
      <c r="DB693" s="166" t="s">
        <v>9</v>
      </c>
      <c r="DC693" s="166"/>
      <c r="DD693" s="166"/>
      <c r="DE693" s="72"/>
      <c r="DF693" s="72"/>
      <c r="DG693" s="72"/>
      <c r="DH693" s="72"/>
      <c r="DI693" s="72"/>
      <c r="DJ693" s="72"/>
      <c r="DK693" s="72"/>
      <c r="DL693" s="72"/>
      <c r="DM693" s="72"/>
      <c r="DN693" s="72"/>
      <c r="DO693" s="72"/>
      <c r="DP693" s="72"/>
      <c r="DQ693" s="72"/>
      <c r="DR693" s="73"/>
      <c r="DS693" s="167" t="s">
        <v>10</v>
      </c>
      <c r="DT693" s="167"/>
      <c r="DU693" s="167"/>
      <c r="DV693" s="168"/>
      <c r="DW693" s="168"/>
      <c r="DX693" s="74"/>
    </row>
    <row r="694" spans="30:128" ht="22.5" customHeight="1" x14ac:dyDescent="0.3">
      <c r="AD694"/>
      <c r="BL694"/>
      <c r="BM694"/>
      <c r="BN694"/>
      <c r="BO694"/>
      <c r="BP694"/>
      <c r="BQ694"/>
      <c r="BR694"/>
      <c r="BS694"/>
      <c r="BT694"/>
      <c r="BU694"/>
      <c r="CE694"/>
      <c r="CF694" s="71"/>
      <c r="CG694" s="165"/>
      <c r="CH694" s="165"/>
      <c r="CI694" s="165"/>
      <c r="CJ694" s="165"/>
      <c r="CK694" s="72"/>
      <c r="CL694" s="169"/>
      <c r="CM694" s="169"/>
      <c r="CN694" s="72"/>
      <c r="CO694" s="72"/>
      <c r="CP694" s="72"/>
      <c r="CQ694" s="72"/>
      <c r="CR694" s="72"/>
      <c r="CS694" s="72"/>
      <c r="CT694" s="72"/>
      <c r="CU694" s="72"/>
      <c r="CV694" s="72"/>
      <c r="CW694" s="170"/>
      <c r="CX694" s="170"/>
      <c r="CY694" s="170"/>
      <c r="CZ694" s="170"/>
      <c r="DA694" s="170"/>
      <c r="DB694" s="166"/>
      <c r="DC694" s="166"/>
      <c r="DD694" s="166"/>
      <c r="DE694" s="72"/>
      <c r="DF694" s="72"/>
      <c r="DG694" s="72"/>
      <c r="DH694" s="72"/>
      <c r="DI694" s="72"/>
      <c r="DJ694" s="72"/>
      <c r="DK694" s="72"/>
      <c r="DL694" s="72"/>
      <c r="DM694" s="72"/>
      <c r="DN694" s="72"/>
      <c r="DO694" s="72"/>
      <c r="DP694" s="72"/>
      <c r="DQ694" s="72"/>
      <c r="DR694" s="73"/>
      <c r="DS694" s="167"/>
      <c r="DT694" s="167"/>
      <c r="DU694" s="167"/>
      <c r="DV694" s="168"/>
      <c r="DW694" s="168"/>
      <c r="DX694" s="74"/>
    </row>
    <row r="695" spans="30:128" ht="22.5" customHeight="1" x14ac:dyDescent="0.3">
      <c r="AD695"/>
      <c r="BL695"/>
      <c r="BM695"/>
      <c r="BN695"/>
      <c r="BO695"/>
      <c r="BP695"/>
      <c r="BQ695"/>
      <c r="BR695"/>
      <c r="BS695"/>
      <c r="BT695"/>
      <c r="BU695"/>
      <c r="CE695"/>
      <c r="CF695" s="71"/>
      <c r="CG695" s="75"/>
      <c r="CH695" s="75"/>
      <c r="CI695" s="75"/>
      <c r="CJ695" s="75"/>
      <c r="CK695" s="147" t="s">
        <v>13</v>
      </c>
      <c r="CL695" s="147"/>
      <c r="CM695" s="76"/>
      <c r="CN695" s="77" t="s">
        <v>14</v>
      </c>
      <c r="CO695" s="148"/>
      <c r="CP695" s="148"/>
      <c r="CQ695" s="148"/>
      <c r="CR695" s="148"/>
      <c r="CS695" s="148"/>
      <c r="CT695" s="148"/>
      <c r="CU695" s="148"/>
      <c r="CV695" s="148"/>
      <c r="CW695" s="148"/>
      <c r="CX695" s="148"/>
      <c r="CY695" s="148"/>
      <c r="CZ695" s="148"/>
      <c r="DA695" s="148"/>
      <c r="DB695" s="75"/>
      <c r="DC695" s="75"/>
      <c r="DD695" s="75"/>
      <c r="DE695" s="75"/>
      <c r="DF695" s="75"/>
      <c r="DG695" s="147" t="s">
        <v>13</v>
      </c>
      <c r="DH695" s="147"/>
      <c r="DI695" s="76"/>
      <c r="DJ695" s="77" t="s">
        <v>14</v>
      </c>
      <c r="DK695" s="148"/>
      <c r="DL695" s="148"/>
      <c r="DM695" s="148"/>
      <c r="DN695" s="148"/>
      <c r="DO695" s="148"/>
      <c r="DP695" s="148"/>
      <c r="DQ695" s="148"/>
      <c r="DR695" s="148"/>
      <c r="DS695" s="148"/>
      <c r="DT695" s="148"/>
      <c r="DU695" s="148"/>
      <c r="DV695" s="148"/>
      <c r="DW695" s="148"/>
      <c r="DX695" s="74"/>
    </row>
    <row r="696" spans="30:128" ht="22.5" customHeight="1" x14ac:dyDescent="0.3">
      <c r="AD696"/>
      <c r="BL696"/>
      <c r="BM696"/>
      <c r="BN696"/>
      <c r="BO696"/>
      <c r="BP696"/>
      <c r="BQ696"/>
      <c r="BR696"/>
      <c r="BS696"/>
      <c r="BT696"/>
      <c r="BU696"/>
      <c r="CE696"/>
      <c r="CF696" s="71"/>
      <c r="CG696" s="75"/>
      <c r="CH696" s="75"/>
      <c r="CI696" s="75"/>
      <c r="CJ696" s="75"/>
      <c r="CK696" s="75"/>
      <c r="CL696" s="75"/>
      <c r="CM696" s="75"/>
      <c r="CN696" s="75"/>
      <c r="CO696" s="75"/>
      <c r="CP696" s="75"/>
      <c r="CQ696" s="75"/>
      <c r="CR696" s="75"/>
      <c r="CS696" s="75"/>
      <c r="CT696" s="75"/>
      <c r="CU696" s="75"/>
      <c r="CV696" s="75"/>
      <c r="CW696" s="75"/>
      <c r="CX696" s="75"/>
      <c r="CY696" s="75"/>
      <c r="CZ696" s="75"/>
      <c r="DA696" s="75"/>
      <c r="DB696" s="75"/>
      <c r="DC696" s="75"/>
      <c r="DD696" s="75"/>
      <c r="DE696" s="75"/>
      <c r="DF696" s="75"/>
      <c r="DG696" s="75"/>
      <c r="DH696" s="75"/>
      <c r="DI696" s="75"/>
      <c r="DJ696" s="75"/>
      <c r="DK696" s="75"/>
      <c r="DL696" s="75"/>
      <c r="DM696" s="75"/>
      <c r="DN696" s="75"/>
      <c r="DO696" s="75"/>
      <c r="DP696" s="75"/>
      <c r="DQ696" s="75"/>
      <c r="DR696" s="78"/>
      <c r="DS696" s="78"/>
      <c r="DT696" s="78"/>
      <c r="DU696" s="78"/>
      <c r="DV696" s="78"/>
      <c r="DW696" s="78"/>
      <c r="DX696" s="74"/>
    </row>
    <row r="697" spans="30:128" ht="22.5" customHeight="1" x14ac:dyDescent="0.4">
      <c r="AD697"/>
      <c r="BL697"/>
      <c r="BM697"/>
      <c r="BN697"/>
      <c r="BO697"/>
      <c r="BP697"/>
      <c r="BQ697"/>
      <c r="BR697"/>
      <c r="BS697"/>
      <c r="BT697"/>
      <c r="BU697"/>
      <c r="CE697"/>
      <c r="CF697" s="71"/>
      <c r="CG697" s="79" t="s">
        <v>17</v>
      </c>
      <c r="CH697" s="49"/>
      <c r="CI697" s="80" t="s">
        <v>8</v>
      </c>
      <c r="CJ697" s="91">
        <v>1</v>
      </c>
      <c r="CK697" s="91">
        <v>2</v>
      </c>
      <c r="CL697" s="91">
        <v>3</v>
      </c>
      <c r="CM697" s="91">
        <v>4</v>
      </c>
      <c r="CN697" s="91">
        <v>5</v>
      </c>
      <c r="CO697" s="91">
        <v>6</v>
      </c>
      <c r="CP697" s="91">
        <v>7</v>
      </c>
      <c r="CQ697" s="91">
        <v>8</v>
      </c>
      <c r="CR697" s="91">
        <v>9</v>
      </c>
      <c r="CS697" s="91">
        <v>10</v>
      </c>
      <c r="CT697" s="91">
        <v>11</v>
      </c>
      <c r="CU697" s="91">
        <v>12</v>
      </c>
      <c r="CV697" s="91">
        <v>13</v>
      </c>
      <c r="CW697" s="91">
        <v>14</v>
      </c>
      <c r="CX697" s="91">
        <v>15</v>
      </c>
      <c r="CY697" s="91">
        <v>16</v>
      </c>
      <c r="CZ697" s="91">
        <v>17</v>
      </c>
      <c r="DA697" s="91">
        <v>18</v>
      </c>
      <c r="DB697" s="91">
        <v>19</v>
      </c>
      <c r="DC697" s="91">
        <v>20</v>
      </c>
      <c r="DD697" s="91">
        <v>21</v>
      </c>
      <c r="DE697" s="91">
        <v>22</v>
      </c>
      <c r="DF697" s="91">
        <v>23</v>
      </c>
      <c r="DG697" s="91">
        <v>24</v>
      </c>
      <c r="DH697" s="91">
        <v>25</v>
      </c>
      <c r="DI697" s="91">
        <v>26</v>
      </c>
      <c r="DJ697" s="91">
        <v>27</v>
      </c>
      <c r="DK697" s="91">
        <v>28</v>
      </c>
      <c r="DL697" s="91">
        <v>29</v>
      </c>
      <c r="DM697" s="91">
        <v>30</v>
      </c>
      <c r="DN697" s="91">
        <v>31</v>
      </c>
      <c r="DO697" s="91">
        <v>32</v>
      </c>
      <c r="DP697" s="91">
        <v>33</v>
      </c>
      <c r="DQ697" s="91">
        <v>34</v>
      </c>
      <c r="DR697" s="92">
        <v>35</v>
      </c>
      <c r="DS697" s="92">
        <v>36</v>
      </c>
      <c r="DT697" s="92">
        <v>37</v>
      </c>
      <c r="DU697" s="92">
        <v>38</v>
      </c>
      <c r="DV697" s="92">
        <v>39</v>
      </c>
      <c r="DW697" s="92">
        <v>40</v>
      </c>
      <c r="DX697" s="74"/>
    </row>
    <row r="698" spans="30:128" ht="22.5" customHeight="1" x14ac:dyDescent="0.3">
      <c r="AD698"/>
      <c r="BL698"/>
      <c r="BM698"/>
      <c r="BN698"/>
      <c r="BO698"/>
      <c r="BP698"/>
      <c r="BQ698"/>
      <c r="BR698"/>
      <c r="BS698"/>
      <c r="BT698"/>
      <c r="BU698"/>
      <c r="CE698"/>
      <c r="CF698" s="71"/>
      <c r="CG698" s="81"/>
      <c r="CH698" s="82"/>
      <c r="CI698" s="83"/>
      <c r="CJ698" s="84"/>
      <c r="CK698" s="84"/>
      <c r="CL698" s="84"/>
      <c r="CM698" s="84"/>
      <c r="CN698" s="84"/>
      <c r="CO698" s="84"/>
      <c r="CP698" s="84"/>
      <c r="CQ698" s="84"/>
      <c r="CR698" s="84"/>
      <c r="CS698" s="84"/>
      <c r="CT698" s="84"/>
      <c r="CU698" s="84"/>
      <c r="CV698" s="84"/>
      <c r="CW698" s="84"/>
      <c r="CX698" s="84"/>
      <c r="CY698" s="84"/>
      <c r="CZ698" s="84"/>
      <c r="DA698" s="84"/>
      <c r="DB698" s="84"/>
      <c r="DC698" s="84"/>
      <c r="DD698" s="84"/>
      <c r="DE698" s="84"/>
      <c r="DF698" s="84"/>
      <c r="DG698" s="84"/>
      <c r="DH698" s="84"/>
      <c r="DI698" s="84"/>
      <c r="DJ698" s="84"/>
      <c r="DK698" s="84"/>
      <c r="DL698" s="84"/>
      <c r="DM698" s="84"/>
      <c r="DN698" s="84"/>
      <c r="DO698" s="84"/>
      <c r="DP698" s="84"/>
      <c r="DQ698" s="84"/>
      <c r="DR698" s="85"/>
      <c r="DS698" s="85"/>
      <c r="DT698" s="85"/>
      <c r="DU698" s="85"/>
      <c r="DV698" s="85"/>
      <c r="DW698" s="85"/>
      <c r="DX698" s="74"/>
    </row>
    <row r="699" spans="30:128" ht="22.5" customHeight="1" x14ac:dyDescent="0.4">
      <c r="AD699"/>
      <c r="BL699"/>
      <c r="BM699"/>
      <c r="BN699"/>
      <c r="BO699"/>
      <c r="BP699"/>
      <c r="BQ699"/>
      <c r="BR699"/>
      <c r="BS699"/>
      <c r="BT699"/>
      <c r="BU699"/>
      <c r="CE699"/>
      <c r="CF699" s="71"/>
      <c r="CG699" s="86" t="s">
        <v>17</v>
      </c>
      <c r="CH699" s="48"/>
      <c r="CI699" s="87" t="s">
        <v>8</v>
      </c>
      <c r="CJ699" s="91">
        <v>1</v>
      </c>
      <c r="CK699" s="91">
        <v>2</v>
      </c>
      <c r="CL699" s="91">
        <v>3</v>
      </c>
      <c r="CM699" s="91">
        <v>4</v>
      </c>
      <c r="CN699" s="91">
        <v>5</v>
      </c>
      <c r="CO699" s="91">
        <v>6</v>
      </c>
      <c r="CP699" s="91">
        <v>7</v>
      </c>
      <c r="CQ699" s="91">
        <v>8</v>
      </c>
      <c r="CR699" s="91">
        <v>9</v>
      </c>
      <c r="CS699" s="91">
        <v>10</v>
      </c>
      <c r="CT699" s="91">
        <v>11</v>
      </c>
      <c r="CU699" s="91">
        <v>12</v>
      </c>
      <c r="CV699" s="91">
        <v>13</v>
      </c>
      <c r="CW699" s="91">
        <v>14</v>
      </c>
      <c r="CX699" s="91">
        <v>15</v>
      </c>
      <c r="CY699" s="91">
        <v>16</v>
      </c>
      <c r="CZ699" s="91">
        <v>17</v>
      </c>
      <c r="DA699" s="91">
        <v>18</v>
      </c>
      <c r="DB699" s="91">
        <v>19</v>
      </c>
      <c r="DC699" s="91">
        <v>20</v>
      </c>
      <c r="DD699" s="91">
        <v>21</v>
      </c>
      <c r="DE699" s="91">
        <v>22</v>
      </c>
      <c r="DF699" s="91">
        <v>23</v>
      </c>
      <c r="DG699" s="91">
        <v>24</v>
      </c>
      <c r="DH699" s="91">
        <v>25</v>
      </c>
      <c r="DI699" s="91">
        <v>26</v>
      </c>
      <c r="DJ699" s="91">
        <v>27</v>
      </c>
      <c r="DK699" s="91">
        <v>28</v>
      </c>
      <c r="DL699" s="91">
        <v>29</v>
      </c>
      <c r="DM699" s="91">
        <v>30</v>
      </c>
      <c r="DN699" s="91">
        <v>31</v>
      </c>
      <c r="DO699" s="91">
        <v>32</v>
      </c>
      <c r="DP699" s="91">
        <v>33</v>
      </c>
      <c r="DQ699" s="91">
        <v>34</v>
      </c>
      <c r="DR699" s="92">
        <v>35</v>
      </c>
      <c r="DS699" s="92">
        <v>36</v>
      </c>
      <c r="DT699" s="92">
        <v>37</v>
      </c>
      <c r="DU699" s="92">
        <v>38</v>
      </c>
      <c r="DV699" s="92">
        <v>39</v>
      </c>
      <c r="DW699" s="92">
        <v>40</v>
      </c>
      <c r="DX699" s="74"/>
    </row>
    <row r="700" spans="30:128" ht="22.5" customHeight="1" thickBot="1" x14ac:dyDescent="0.35">
      <c r="AD700"/>
      <c r="BL700"/>
      <c r="BM700"/>
      <c r="BN700"/>
      <c r="BO700"/>
      <c r="BP700"/>
      <c r="BQ700"/>
      <c r="BR700"/>
      <c r="BS700"/>
      <c r="BT700"/>
      <c r="BU700"/>
      <c r="CE700"/>
      <c r="CF700" s="88"/>
      <c r="CG700" s="89"/>
      <c r="CH700" s="89"/>
      <c r="CI700" s="89"/>
      <c r="CJ700" s="89"/>
      <c r="CK700" s="89"/>
      <c r="CL700" s="89"/>
      <c r="CM700" s="89"/>
      <c r="CN700" s="89"/>
      <c r="CO700" s="89"/>
      <c r="CP700" s="89"/>
      <c r="CQ700" s="89"/>
      <c r="CR700" s="89"/>
      <c r="CS700" s="89"/>
      <c r="CT700" s="89"/>
      <c r="CU700" s="89"/>
      <c r="CV700" s="89"/>
      <c r="CW700" s="89"/>
      <c r="CX700" s="89"/>
      <c r="CY700" s="89"/>
      <c r="CZ700" s="89"/>
      <c r="DA700" s="89"/>
      <c r="DB700" s="89"/>
      <c r="DC700" s="89"/>
      <c r="DD700" s="89"/>
      <c r="DE700" s="89"/>
      <c r="DF700" s="89"/>
      <c r="DG700" s="89"/>
      <c r="DH700" s="89"/>
      <c r="DI700" s="89"/>
      <c r="DJ700" s="89"/>
      <c r="DK700" s="89"/>
      <c r="DL700" s="89"/>
      <c r="DM700" s="89"/>
      <c r="DN700" s="89"/>
      <c r="DO700" s="89"/>
      <c r="DP700" s="89"/>
      <c r="DQ700" s="89"/>
      <c r="DR700" s="89"/>
      <c r="DS700" s="89"/>
      <c r="DT700" s="89"/>
      <c r="DU700" s="89"/>
      <c r="DV700" s="89"/>
      <c r="DW700" s="89"/>
      <c r="DX700" s="90"/>
    </row>
    <row r="701" spans="30:128" ht="22.5" customHeight="1" thickTop="1" x14ac:dyDescent="0.35">
      <c r="AD701"/>
      <c r="BL701"/>
      <c r="BM701"/>
      <c r="BN701"/>
      <c r="BO701"/>
      <c r="BP701"/>
      <c r="BQ701"/>
      <c r="BR701"/>
      <c r="BS701"/>
      <c r="BT701"/>
      <c r="BU701"/>
      <c r="CE701"/>
      <c r="CF701" s="163"/>
      <c r="CG701" s="164"/>
      <c r="CH701" s="68"/>
      <c r="CI701" s="68"/>
      <c r="CJ701" s="68"/>
      <c r="CK701" s="68"/>
      <c r="CL701" s="68"/>
      <c r="CM701" s="68"/>
      <c r="CN701" s="68"/>
      <c r="CO701" s="68"/>
      <c r="CP701" s="68"/>
      <c r="CQ701" s="68"/>
      <c r="CR701" s="68"/>
      <c r="CS701" s="68"/>
      <c r="CT701" s="68"/>
      <c r="CU701" s="68"/>
      <c r="CV701" s="68"/>
      <c r="CW701" s="68"/>
      <c r="CX701" s="68"/>
      <c r="CY701" s="68"/>
      <c r="CZ701" s="68"/>
      <c r="DA701" s="68"/>
      <c r="DB701" s="68"/>
      <c r="DC701" s="68"/>
      <c r="DD701" s="68"/>
      <c r="DE701" s="68"/>
      <c r="DF701" s="68"/>
      <c r="DG701" s="68"/>
      <c r="DH701" s="68"/>
      <c r="DI701" s="68"/>
      <c r="DJ701" s="68"/>
      <c r="DK701" s="68"/>
      <c r="DL701" s="68"/>
      <c r="DM701" s="68"/>
      <c r="DN701" s="68"/>
      <c r="DO701" s="68"/>
      <c r="DP701" s="68"/>
      <c r="DQ701" s="68"/>
      <c r="DR701" s="68"/>
      <c r="DS701" s="68"/>
      <c r="DT701" s="69"/>
      <c r="DU701" s="69" t="s">
        <v>31</v>
      </c>
      <c r="DV701" s="68"/>
      <c r="DW701" s="69"/>
      <c r="DX701" s="70"/>
    </row>
    <row r="702" spans="30:128" ht="22.5" customHeight="1" x14ac:dyDescent="0.3">
      <c r="AD702"/>
      <c r="BL702"/>
      <c r="BM702"/>
      <c r="BN702"/>
      <c r="BO702"/>
      <c r="BP702"/>
      <c r="BQ702"/>
      <c r="BR702"/>
      <c r="BS702"/>
      <c r="BT702"/>
      <c r="BU702"/>
      <c r="CE702"/>
      <c r="CF702" s="71"/>
      <c r="CG702" s="165"/>
      <c r="CH702" s="165"/>
      <c r="CI702" s="165"/>
      <c r="CJ702" s="165"/>
      <c r="CK702" s="72"/>
      <c r="CL702" s="169"/>
      <c r="CM702" s="169"/>
      <c r="CN702" s="72"/>
      <c r="CO702" s="72"/>
      <c r="CP702" s="72"/>
      <c r="CQ702" s="72"/>
      <c r="CR702" s="72"/>
      <c r="CS702" s="72"/>
      <c r="CT702" s="72"/>
      <c r="CU702" s="72"/>
      <c r="CV702" s="72"/>
      <c r="CW702" s="170"/>
      <c r="CX702" s="170"/>
      <c r="CY702" s="170"/>
      <c r="CZ702" s="170"/>
      <c r="DA702" s="170"/>
      <c r="DB702" s="166" t="s">
        <v>9</v>
      </c>
      <c r="DC702" s="166"/>
      <c r="DD702" s="166"/>
      <c r="DE702" s="72"/>
      <c r="DF702" s="72"/>
      <c r="DG702" s="72"/>
      <c r="DH702" s="72"/>
      <c r="DI702" s="72"/>
      <c r="DJ702" s="72"/>
      <c r="DK702" s="72"/>
      <c r="DL702" s="72"/>
      <c r="DM702" s="72"/>
      <c r="DN702" s="72"/>
      <c r="DO702" s="72"/>
      <c r="DP702" s="72"/>
      <c r="DQ702" s="72"/>
      <c r="DR702" s="73"/>
      <c r="DS702" s="167" t="s">
        <v>10</v>
      </c>
      <c r="DT702" s="167"/>
      <c r="DU702" s="167"/>
      <c r="DV702" s="168"/>
      <c r="DW702" s="168"/>
      <c r="DX702" s="74"/>
    </row>
    <row r="703" spans="30:128" ht="22.5" customHeight="1" x14ac:dyDescent="0.3">
      <c r="AD703"/>
      <c r="BL703"/>
      <c r="BM703"/>
      <c r="BN703"/>
      <c r="BO703"/>
      <c r="BP703"/>
      <c r="BQ703"/>
      <c r="BR703"/>
      <c r="BS703"/>
      <c r="BT703"/>
      <c r="BU703"/>
      <c r="CE703"/>
      <c r="CF703" s="71"/>
      <c r="CG703" s="165"/>
      <c r="CH703" s="165"/>
      <c r="CI703" s="165"/>
      <c r="CJ703" s="165"/>
      <c r="CK703" s="72"/>
      <c r="CL703" s="169"/>
      <c r="CM703" s="169"/>
      <c r="CN703" s="72"/>
      <c r="CO703" s="72"/>
      <c r="CP703" s="72"/>
      <c r="CQ703" s="72"/>
      <c r="CR703" s="72"/>
      <c r="CS703" s="72"/>
      <c r="CT703" s="72"/>
      <c r="CU703" s="72"/>
      <c r="CV703" s="72"/>
      <c r="CW703" s="170"/>
      <c r="CX703" s="170"/>
      <c r="CY703" s="170"/>
      <c r="CZ703" s="170"/>
      <c r="DA703" s="170"/>
      <c r="DB703" s="166"/>
      <c r="DC703" s="166"/>
      <c r="DD703" s="166"/>
      <c r="DE703" s="72"/>
      <c r="DF703" s="72"/>
      <c r="DG703" s="72"/>
      <c r="DH703" s="72"/>
      <c r="DI703" s="72"/>
      <c r="DJ703" s="72"/>
      <c r="DK703" s="72"/>
      <c r="DL703" s="72"/>
      <c r="DM703" s="72"/>
      <c r="DN703" s="72"/>
      <c r="DO703" s="72"/>
      <c r="DP703" s="72"/>
      <c r="DQ703" s="72"/>
      <c r="DR703" s="73"/>
      <c r="DS703" s="167"/>
      <c r="DT703" s="167"/>
      <c r="DU703" s="167"/>
      <c r="DV703" s="168"/>
      <c r="DW703" s="168"/>
      <c r="DX703" s="74"/>
    </row>
    <row r="704" spans="30:128" ht="22.5" customHeight="1" x14ac:dyDescent="0.3">
      <c r="AD704"/>
      <c r="BL704"/>
      <c r="BM704"/>
      <c r="BN704"/>
      <c r="BO704"/>
      <c r="BP704"/>
      <c r="BQ704"/>
      <c r="BR704"/>
      <c r="BS704"/>
      <c r="BT704"/>
      <c r="BU704"/>
      <c r="CE704"/>
      <c r="CF704" s="71"/>
      <c r="CG704" s="75"/>
      <c r="CH704" s="75"/>
      <c r="CI704" s="75"/>
      <c r="CJ704" s="75"/>
      <c r="CK704" s="147" t="s">
        <v>13</v>
      </c>
      <c r="CL704" s="147"/>
      <c r="CM704" s="76"/>
      <c r="CN704" s="77" t="s">
        <v>14</v>
      </c>
      <c r="CO704" s="148"/>
      <c r="CP704" s="148"/>
      <c r="CQ704" s="148"/>
      <c r="CR704" s="148"/>
      <c r="CS704" s="148"/>
      <c r="CT704" s="148"/>
      <c r="CU704" s="148"/>
      <c r="CV704" s="148"/>
      <c r="CW704" s="148"/>
      <c r="CX704" s="148"/>
      <c r="CY704" s="148"/>
      <c r="CZ704" s="148"/>
      <c r="DA704" s="148"/>
      <c r="DB704" s="75"/>
      <c r="DC704" s="75"/>
      <c r="DD704" s="75"/>
      <c r="DE704" s="75"/>
      <c r="DF704" s="75"/>
      <c r="DG704" s="147" t="s">
        <v>13</v>
      </c>
      <c r="DH704" s="147"/>
      <c r="DI704" s="76"/>
      <c r="DJ704" s="77" t="s">
        <v>14</v>
      </c>
      <c r="DK704" s="148"/>
      <c r="DL704" s="148"/>
      <c r="DM704" s="148"/>
      <c r="DN704" s="148"/>
      <c r="DO704" s="148"/>
      <c r="DP704" s="148"/>
      <c r="DQ704" s="148"/>
      <c r="DR704" s="148"/>
      <c r="DS704" s="148"/>
      <c r="DT704" s="148"/>
      <c r="DU704" s="148"/>
      <c r="DV704" s="148"/>
      <c r="DW704" s="148"/>
      <c r="DX704" s="74"/>
    </row>
    <row r="705" spans="30:128" ht="22.5" customHeight="1" x14ac:dyDescent="0.3">
      <c r="AD705"/>
      <c r="BL705"/>
      <c r="BM705"/>
      <c r="BN705"/>
      <c r="BO705"/>
      <c r="BP705"/>
      <c r="BQ705"/>
      <c r="BR705"/>
      <c r="BS705"/>
      <c r="BT705"/>
      <c r="BU705"/>
      <c r="CE705"/>
      <c r="CF705" s="71"/>
      <c r="CG705" s="75"/>
      <c r="CH705" s="75"/>
      <c r="CI705" s="75"/>
      <c r="CJ705" s="75"/>
      <c r="CK705" s="75"/>
      <c r="CL705" s="75"/>
      <c r="CM705" s="75"/>
      <c r="CN705" s="75"/>
      <c r="CO705" s="75"/>
      <c r="CP705" s="75"/>
      <c r="CQ705" s="75"/>
      <c r="CR705" s="75"/>
      <c r="CS705" s="75"/>
      <c r="CT705" s="75"/>
      <c r="CU705" s="75"/>
      <c r="CV705" s="75"/>
      <c r="CW705" s="75"/>
      <c r="CX705" s="75"/>
      <c r="CY705" s="75"/>
      <c r="CZ705" s="75"/>
      <c r="DA705" s="75"/>
      <c r="DB705" s="75"/>
      <c r="DC705" s="75"/>
      <c r="DD705" s="75"/>
      <c r="DE705" s="75"/>
      <c r="DF705" s="75"/>
      <c r="DG705" s="75"/>
      <c r="DH705" s="75"/>
      <c r="DI705" s="75"/>
      <c r="DJ705" s="75"/>
      <c r="DK705" s="75"/>
      <c r="DL705" s="75"/>
      <c r="DM705" s="75"/>
      <c r="DN705" s="75"/>
      <c r="DO705" s="75"/>
      <c r="DP705" s="75"/>
      <c r="DQ705" s="75"/>
      <c r="DR705" s="78"/>
      <c r="DS705" s="78"/>
      <c r="DT705" s="78"/>
      <c r="DU705" s="78"/>
      <c r="DV705" s="78"/>
      <c r="DW705" s="78"/>
      <c r="DX705" s="74"/>
    </row>
    <row r="706" spans="30:128" ht="22.5" customHeight="1" x14ac:dyDescent="0.4">
      <c r="AD706"/>
      <c r="BL706"/>
      <c r="BM706"/>
      <c r="BN706"/>
      <c r="BO706"/>
      <c r="BP706"/>
      <c r="BQ706"/>
      <c r="BR706"/>
      <c r="BS706"/>
      <c r="BT706"/>
      <c r="BU706"/>
      <c r="CE706"/>
      <c r="CF706" s="71"/>
      <c r="CG706" s="79" t="s">
        <v>17</v>
      </c>
      <c r="CH706" s="49"/>
      <c r="CI706" s="80" t="s">
        <v>8</v>
      </c>
      <c r="CJ706" s="91">
        <v>1</v>
      </c>
      <c r="CK706" s="91">
        <v>2</v>
      </c>
      <c r="CL706" s="91">
        <v>3</v>
      </c>
      <c r="CM706" s="91">
        <v>4</v>
      </c>
      <c r="CN706" s="91">
        <v>5</v>
      </c>
      <c r="CO706" s="91">
        <v>6</v>
      </c>
      <c r="CP706" s="91">
        <v>7</v>
      </c>
      <c r="CQ706" s="91">
        <v>8</v>
      </c>
      <c r="CR706" s="91">
        <v>9</v>
      </c>
      <c r="CS706" s="91">
        <v>10</v>
      </c>
      <c r="CT706" s="91">
        <v>11</v>
      </c>
      <c r="CU706" s="91">
        <v>12</v>
      </c>
      <c r="CV706" s="91">
        <v>13</v>
      </c>
      <c r="CW706" s="91">
        <v>14</v>
      </c>
      <c r="CX706" s="91">
        <v>15</v>
      </c>
      <c r="CY706" s="91">
        <v>16</v>
      </c>
      <c r="CZ706" s="91">
        <v>17</v>
      </c>
      <c r="DA706" s="91">
        <v>18</v>
      </c>
      <c r="DB706" s="91">
        <v>19</v>
      </c>
      <c r="DC706" s="91">
        <v>20</v>
      </c>
      <c r="DD706" s="91">
        <v>21</v>
      </c>
      <c r="DE706" s="91">
        <v>22</v>
      </c>
      <c r="DF706" s="91">
        <v>23</v>
      </c>
      <c r="DG706" s="91">
        <v>24</v>
      </c>
      <c r="DH706" s="91">
        <v>25</v>
      </c>
      <c r="DI706" s="91">
        <v>26</v>
      </c>
      <c r="DJ706" s="91">
        <v>27</v>
      </c>
      <c r="DK706" s="91">
        <v>28</v>
      </c>
      <c r="DL706" s="91">
        <v>29</v>
      </c>
      <c r="DM706" s="91">
        <v>30</v>
      </c>
      <c r="DN706" s="91">
        <v>31</v>
      </c>
      <c r="DO706" s="91">
        <v>32</v>
      </c>
      <c r="DP706" s="91">
        <v>33</v>
      </c>
      <c r="DQ706" s="91">
        <v>34</v>
      </c>
      <c r="DR706" s="92">
        <v>35</v>
      </c>
      <c r="DS706" s="92">
        <v>36</v>
      </c>
      <c r="DT706" s="92">
        <v>37</v>
      </c>
      <c r="DU706" s="92">
        <v>38</v>
      </c>
      <c r="DV706" s="92">
        <v>39</v>
      </c>
      <c r="DW706" s="92">
        <v>40</v>
      </c>
      <c r="DX706" s="74"/>
    </row>
    <row r="707" spans="30:128" ht="22.5" customHeight="1" x14ac:dyDescent="0.3">
      <c r="AD707"/>
      <c r="BL707"/>
      <c r="BM707"/>
      <c r="BN707"/>
      <c r="BO707"/>
      <c r="BP707"/>
      <c r="BQ707"/>
      <c r="BR707"/>
      <c r="BS707"/>
      <c r="BT707"/>
      <c r="BU707"/>
      <c r="CE707"/>
      <c r="CF707" s="71"/>
      <c r="CG707" s="81"/>
      <c r="CH707" s="82"/>
      <c r="CI707" s="83"/>
      <c r="CJ707" s="84"/>
      <c r="CK707" s="84"/>
      <c r="CL707" s="84"/>
      <c r="CM707" s="84"/>
      <c r="CN707" s="84"/>
      <c r="CO707" s="84"/>
      <c r="CP707" s="84"/>
      <c r="CQ707" s="84"/>
      <c r="CR707" s="84"/>
      <c r="CS707" s="84"/>
      <c r="CT707" s="84"/>
      <c r="CU707" s="84"/>
      <c r="CV707" s="84"/>
      <c r="CW707" s="84"/>
      <c r="CX707" s="84"/>
      <c r="CY707" s="84"/>
      <c r="CZ707" s="84"/>
      <c r="DA707" s="84"/>
      <c r="DB707" s="84"/>
      <c r="DC707" s="84"/>
      <c r="DD707" s="84"/>
      <c r="DE707" s="84"/>
      <c r="DF707" s="84"/>
      <c r="DG707" s="84"/>
      <c r="DH707" s="84"/>
      <c r="DI707" s="84"/>
      <c r="DJ707" s="84"/>
      <c r="DK707" s="84"/>
      <c r="DL707" s="84"/>
      <c r="DM707" s="84"/>
      <c r="DN707" s="84"/>
      <c r="DO707" s="84"/>
      <c r="DP707" s="84"/>
      <c r="DQ707" s="84"/>
      <c r="DR707" s="85"/>
      <c r="DS707" s="85"/>
      <c r="DT707" s="85"/>
      <c r="DU707" s="85"/>
      <c r="DV707" s="85"/>
      <c r="DW707" s="85"/>
      <c r="DX707" s="74"/>
    </row>
    <row r="708" spans="30:128" ht="22.5" customHeight="1" x14ac:dyDescent="0.4">
      <c r="AD708"/>
      <c r="BL708"/>
      <c r="BM708"/>
      <c r="BN708"/>
      <c r="BO708"/>
      <c r="BP708"/>
      <c r="BQ708"/>
      <c r="BR708"/>
      <c r="BS708"/>
      <c r="BT708"/>
      <c r="BU708"/>
      <c r="CE708"/>
      <c r="CF708" s="71"/>
      <c r="CG708" s="86" t="s">
        <v>17</v>
      </c>
      <c r="CH708" s="48"/>
      <c r="CI708" s="87" t="s">
        <v>8</v>
      </c>
      <c r="CJ708" s="91">
        <v>1</v>
      </c>
      <c r="CK708" s="91">
        <v>2</v>
      </c>
      <c r="CL708" s="91">
        <v>3</v>
      </c>
      <c r="CM708" s="91">
        <v>4</v>
      </c>
      <c r="CN708" s="91">
        <v>5</v>
      </c>
      <c r="CO708" s="91">
        <v>6</v>
      </c>
      <c r="CP708" s="91">
        <v>7</v>
      </c>
      <c r="CQ708" s="91">
        <v>8</v>
      </c>
      <c r="CR708" s="91">
        <v>9</v>
      </c>
      <c r="CS708" s="91">
        <v>10</v>
      </c>
      <c r="CT708" s="91">
        <v>11</v>
      </c>
      <c r="CU708" s="91">
        <v>12</v>
      </c>
      <c r="CV708" s="91">
        <v>13</v>
      </c>
      <c r="CW708" s="91">
        <v>14</v>
      </c>
      <c r="CX708" s="91">
        <v>15</v>
      </c>
      <c r="CY708" s="91">
        <v>16</v>
      </c>
      <c r="CZ708" s="91">
        <v>17</v>
      </c>
      <c r="DA708" s="91">
        <v>18</v>
      </c>
      <c r="DB708" s="91">
        <v>19</v>
      </c>
      <c r="DC708" s="91">
        <v>20</v>
      </c>
      <c r="DD708" s="91">
        <v>21</v>
      </c>
      <c r="DE708" s="91">
        <v>22</v>
      </c>
      <c r="DF708" s="91">
        <v>23</v>
      </c>
      <c r="DG708" s="91">
        <v>24</v>
      </c>
      <c r="DH708" s="91">
        <v>25</v>
      </c>
      <c r="DI708" s="91">
        <v>26</v>
      </c>
      <c r="DJ708" s="91">
        <v>27</v>
      </c>
      <c r="DK708" s="91">
        <v>28</v>
      </c>
      <c r="DL708" s="91">
        <v>29</v>
      </c>
      <c r="DM708" s="91">
        <v>30</v>
      </c>
      <c r="DN708" s="91">
        <v>31</v>
      </c>
      <c r="DO708" s="91">
        <v>32</v>
      </c>
      <c r="DP708" s="91">
        <v>33</v>
      </c>
      <c r="DQ708" s="91">
        <v>34</v>
      </c>
      <c r="DR708" s="92">
        <v>35</v>
      </c>
      <c r="DS708" s="92">
        <v>36</v>
      </c>
      <c r="DT708" s="92">
        <v>37</v>
      </c>
      <c r="DU708" s="92">
        <v>38</v>
      </c>
      <c r="DV708" s="92">
        <v>39</v>
      </c>
      <c r="DW708" s="92">
        <v>40</v>
      </c>
      <c r="DX708" s="74"/>
    </row>
    <row r="709" spans="30:128" ht="22.5" customHeight="1" thickBot="1" x14ac:dyDescent="0.35">
      <c r="AD709"/>
      <c r="BL709"/>
      <c r="BM709"/>
      <c r="BN709"/>
      <c r="BO709"/>
      <c r="BP709"/>
      <c r="BQ709"/>
      <c r="BR709"/>
      <c r="BS709"/>
      <c r="BT709"/>
      <c r="BU709"/>
      <c r="CE709"/>
      <c r="CF709" s="88"/>
      <c r="CG709" s="89"/>
      <c r="CH709" s="89"/>
      <c r="CI709" s="89"/>
      <c r="CJ709" s="89"/>
      <c r="CK709" s="89"/>
      <c r="CL709" s="89"/>
      <c r="CM709" s="89"/>
      <c r="CN709" s="89"/>
      <c r="CO709" s="89"/>
      <c r="CP709" s="89"/>
      <c r="CQ709" s="89"/>
      <c r="CR709" s="89"/>
      <c r="CS709" s="89"/>
      <c r="CT709" s="89"/>
      <c r="CU709" s="89"/>
      <c r="CV709" s="89"/>
      <c r="CW709" s="89"/>
      <c r="CX709" s="89"/>
      <c r="CY709" s="89"/>
      <c r="CZ709" s="89"/>
      <c r="DA709" s="89"/>
      <c r="DB709" s="89"/>
      <c r="DC709" s="89"/>
      <c r="DD709" s="89"/>
      <c r="DE709" s="89"/>
      <c r="DF709" s="89"/>
      <c r="DG709" s="89"/>
      <c r="DH709" s="89"/>
      <c r="DI709" s="89"/>
      <c r="DJ709" s="89"/>
      <c r="DK709" s="89"/>
      <c r="DL709" s="89"/>
      <c r="DM709" s="89"/>
      <c r="DN709" s="89"/>
      <c r="DO709" s="89"/>
      <c r="DP709" s="89"/>
      <c r="DQ709" s="89"/>
      <c r="DR709" s="89"/>
      <c r="DS709" s="89"/>
      <c r="DT709" s="89"/>
      <c r="DU709" s="89"/>
      <c r="DV709" s="89"/>
      <c r="DW709" s="89"/>
      <c r="DX709" s="90"/>
    </row>
    <row r="710" spans="30:128" ht="22.5" customHeight="1" thickTop="1" x14ac:dyDescent="0.35">
      <c r="AD710"/>
      <c r="BL710"/>
      <c r="BM710"/>
      <c r="BN710"/>
      <c r="BO710"/>
      <c r="BP710"/>
      <c r="BQ710"/>
      <c r="BR710"/>
      <c r="BS710"/>
      <c r="BT710"/>
      <c r="BU710"/>
      <c r="CE710"/>
      <c r="CF710" s="163"/>
      <c r="CG710" s="164"/>
      <c r="CH710" s="68"/>
      <c r="CI710" s="68"/>
      <c r="CJ710" s="68"/>
      <c r="CK710" s="68"/>
      <c r="CL710" s="68"/>
      <c r="CM710" s="68"/>
      <c r="CN710" s="68"/>
      <c r="CO710" s="68"/>
      <c r="CP710" s="68"/>
      <c r="CQ710" s="68"/>
      <c r="CR710" s="68"/>
      <c r="CS710" s="68"/>
      <c r="CT710" s="68"/>
      <c r="CU710" s="68"/>
      <c r="CV710" s="68"/>
      <c r="CW710" s="68"/>
      <c r="CX710" s="68"/>
      <c r="CY710" s="68"/>
      <c r="CZ710" s="68"/>
      <c r="DA710" s="68"/>
      <c r="DB710" s="68"/>
      <c r="DC710" s="68"/>
      <c r="DD710" s="68"/>
      <c r="DE710" s="68"/>
      <c r="DF710" s="68"/>
      <c r="DG710" s="68"/>
      <c r="DH710" s="68"/>
      <c r="DI710" s="68"/>
      <c r="DJ710" s="68"/>
      <c r="DK710" s="68"/>
      <c r="DL710" s="68"/>
      <c r="DM710" s="68"/>
      <c r="DN710" s="68"/>
      <c r="DO710" s="68"/>
      <c r="DP710" s="68"/>
      <c r="DQ710" s="68"/>
      <c r="DR710" s="68"/>
      <c r="DS710" s="68"/>
      <c r="DT710" s="69"/>
      <c r="DU710" s="69" t="s">
        <v>31</v>
      </c>
      <c r="DV710" s="68"/>
      <c r="DW710" s="69"/>
      <c r="DX710" s="70"/>
    </row>
    <row r="711" spans="30:128" ht="22.5" customHeight="1" x14ac:dyDescent="0.3">
      <c r="AD711"/>
      <c r="BL711"/>
      <c r="BM711"/>
      <c r="BN711"/>
      <c r="BO711"/>
      <c r="BP711"/>
      <c r="BQ711"/>
      <c r="BR711"/>
      <c r="BS711"/>
      <c r="BT711"/>
      <c r="BU711"/>
      <c r="CE711"/>
      <c r="CF711" s="71"/>
      <c r="CG711" s="165"/>
      <c r="CH711" s="165"/>
      <c r="CI711" s="165"/>
      <c r="CJ711" s="165"/>
      <c r="CK711" s="72"/>
      <c r="CL711" s="169"/>
      <c r="CM711" s="169"/>
      <c r="CN711" s="72"/>
      <c r="CO711" s="72"/>
      <c r="CP711" s="72"/>
      <c r="CQ711" s="72"/>
      <c r="CR711" s="72"/>
      <c r="CS711" s="72"/>
      <c r="CT711" s="72"/>
      <c r="CU711" s="72"/>
      <c r="CV711" s="72"/>
      <c r="CW711" s="170"/>
      <c r="CX711" s="170"/>
      <c r="CY711" s="170"/>
      <c r="CZ711" s="170"/>
      <c r="DA711" s="170"/>
      <c r="DB711" s="166" t="s">
        <v>9</v>
      </c>
      <c r="DC711" s="166"/>
      <c r="DD711" s="166"/>
      <c r="DE711" s="72"/>
      <c r="DF711" s="72"/>
      <c r="DG711" s="72"/>
      <c r="DH711" s="72"/>
      <c r="DI711" s="72"/>
      <c r="DJ711" s="72"/>
      <c r="DK711" s="72"/>
      <c r="DL711" s="72"/>
      <c r="DM711" s="72"/>
      <c r="DN711" s="72"/>
      <c r="DO711" s="72"/>
      <c r="DP711" s="72"/>
      <c r="DQ711" s="72"/>
      <c r="DR711" s="73"/>
      <c r="DS711" s="167" t="s">
        <v>10</v>
      </c>
      <c r="DT711" s="167"/>
      <c r="DU711" s="167"/>
      <c r="DV711" s="168"/>
      <c r="DW711" s="168"/>
      <c r="DX711" s="74"/>
    </row>
    <row r="712" spans="30:128" ht="22.5" customHeight="1" x14ac:dyDescent="0.3">
      <c r="AD712"/>
      <c r="BL712"/>
      <c r="BM712"/>
      <c r="BN712"/>
      <c r="BO712"/>
      <c r="BP712"/>
      <c r="BQ712"/>
      <c r="BR712"/>
      <c r="BS712"/>
      <c r="BT712"/>
      <c r="BU712"/>
      <c r="CE712"/>
      <c r="CF712" s="71"/>
      <c r="CG712" s="165"/>
      <c r="CH712" s="165"/>
      <c r="CI712" s="165"/>
      <c r="CJ712" s="165"/>
      <c r="CK712" s="72"/>
      <c r="CL712" s="169"/>
      <c r="CM712" s="169"/>
      <c r="CN712" s="72"/>
      <c r="CO712" s="72"/>
      <c r="CP712" s="72"/>
      <c r="CQ712" s="72"/>
      <c r="CR712" s="72"/>
      <c r="CS712" s="72"/>
      <c r="CT712" s="72"/>
      <c r="CU712" s="72"/>
      <c r="CV712" s="72"/>
      <c r="CW712" s="170"/>
      <c r="CX712" s="170"/>
      <c r="CY712" s="170"/>
      <c r="CZ712" s="170"/>
      <c r="DA712" s="170"/>
      <c r="DB712" s="166"/>
      <c r="DC712" s="166"/>
      <c r="DD712" s="166"/>
      <c r="DE712" s="72"/>
      <c r="DF712" s="72"/>
      <c r="DG712" s="72"/>
      <c r="DH712" s="72"/>
      <c r="DI712" s="72"/>
      <c r="DJ712" s="72"/>
      <c r="DK712" s="72"/>
      <c r="DL712" s="72"/>
      <c r="DM712" s="72"/>
      <c r="DN712" s="72"/>
      <c r="DO712" s="72"/>
      <c r="DP712" s="72"/>
      <c r="DQ712" s="72"/>
      <c r="DR712" s="73"/>
      <c r="DS712" s="167"/>
      <c r="DT712" s="167"/>
      <c r="DU712" s="167"/>
      <c r="DV712" s="168"/>
      <c r="DW712" s="168"/>
      <c r="DX712" s="74"/>
    </row>
    <row r="713" spans="30:128" ht="22.5" customHeight="1" x14ac:dyDescent="0.3">
      <c r="AD713"/>
      <c r="BL713"/>
      <c r="BM713"/>
      <c r="BN713"/>
      <c r="BO713"/>
      <c r="BP713"/>
      <c r="BQ713"/>
      <c r="BR713"/>
      <c r="BS713"/>
      <c r="BT713"/>
      <c r="BU713"/>
      <c r="CE713"/>
      <c r="CF713" s="71"/>
      <c r="CG713" s="75"/>
      <c r="CH713" s="75"/>
      <c r="CI713" s="75"/>
      <c r="CJ713" s="75"/>
      <c r="CK713" s="147" t="s">
        <v>13</v>
      </c>
      <c r="CL713" s="147"/>
      <c r="CM713" s="76"/>
      <c r="CN713" s="77" t="s">
        <v>14</v>
      </c>
      <c r="CO713" s="148"/>
      <c r="CP713" s="148"/>
      <c r="CQ713" s="148"/>
      <c r="CR713" s="148"/>
      <c r="CS713" s="148"/>
      <c r="CT713" s="148"/>
      <c r="CU713" s="148"/>
      <c r="CV713" s="148"/>
      <c r="CW713" s="148"/>
      <c r="CX713" s="148"/>
      <c r="CY713" s="148"/>
      <c r="CZ713" s="148"/>
      <c r="DA713" s="148"/>
      <c r="DB713" s="75"/>
      <c r="DC713" s="75"/>
      <c r="DD713" s="75"/>
      <c r="DE713" s="75"/>
      <c r="DF713" s="75"/>
      <c r="DG713" s="147" t="s">
        <v>13</v>
      </c>
      <c r="DH713" s="147"/>
      <c r="DI713" s="76"/>
      <c r="DJ713" s="77" t="s">
        <v>14</v>
      </c>
      <c r="DK713" s="148"/>
      <c r="DL713" s="148"/>
      <c r="DM713" s="148"/>
      <c r="DN713" s="148"/>
      <c r="DO713" s="148"/>
      <c r="DP713" s="148"/>
      <c r="DQ713" s="148"/>
      <c r="DR713" s="148"/>
      <c r="DS713" s="148"/>
      <c r="DT713" s="148"/>
      <c r="DU713" s="148"/>
      <c r="DV713" s="148"/>
      <c r="DW713" s="148"/>
      <c r="DX713" s="74"/>
    </row>
    <row r="714" spans="30:128" ht="22.5" customHeight="1" x14ac:dyDescent="0.3">
      <c r="AD714"/>
      <c r="BL714"/>
      <c r="BM714"/>
      <c r="BN714"/>
      <c r="BO714"/>
      <c r="BP714"/>
      <c r="BQ714"/>
      <c r="BR714"/>
      <c r="BS714"/>
      <c r="BT714"/>
      <c r="BU714"/>
      <c r="CE714"/>
      <c r="CF714" s="71"/>
      <c r="CG714" s="75"/>
      <c r="CH714" s="75"/>
      <c r="CI714" s="75"/>
      <c r="CJ714" s="75"/>
      <c r="CK714" s="75"/>
      <c r="CL714" s="75"/>
      <c r="CM714" s="75"/>
      <c r="CN714" s="75"/>
      <c r="CO714" s="75"/>
      <c r="CP714" s="75"/>
      <c r="CQ714" s="75"/>
      <c r="CR714" s="75"/>
      <c r="CS714" s="75"/>
      <c r="CT714" s="75"/>
      <c r="CU714" s="75"/>
      <c r="CV714" s="75"/>
      <c r="CW714" s="75"/>
      <c r="CX714" s="75"/>
      <c r="CY714" s="75"/>
      <c r="CZ714" s="75"/>
      <c r="DA714" s="75"/>
      <c r="DB714" s="75"/>
      <c r="DC714" s="75"/>
      <c r="DD714" s="75"/>
      <c r="DE714" s="75"/>
      <c r="DF714" s="75"/>
      <c r="DG714" s="75"/>
      <c r="DH714" s="75"/>
      <c r="DI714" s="75"/>
      <c r="DJ714" s="75"/>
      <c r="DK714" s="75"/>
      <c r="DL714" s="75"/>
      <c r="DM714" s="75"/>
      <c r="DN714" s="75"/>
      <c r="DO714" s="75"/>
      <c r="DP714" s="75"/>
      <c r="DQ714" s="75"/>
      <c r="DR714" s="78"/>
      <c r="DS714" s="78"/>
      <c r="DT714" s="78"/>
      <c r="DU714" s="78"/>
      <c r="DV714" s="78"/>
      <c r="DW714" s="78"/>
      <c r="DX714" s="74"/>
    </row>
    <row r="715" spans="30:128" ht="22.5" customHeight="1" x14ac:dyDescent="0.4">
      <c r="AD715"/>
      <c r="BL715"/>
      <c r="BM715"/>
      <c r="BN715"/>
      <c r="BO715"/>
      <c r="BP715"/>
      <c r="BQ715"/>
      <c r="BR715"/>
      <c r="BS715"/>
      <c r="BT715"/>
      <c r="BU715"/>
      <c r="CE715"/>
      <c r="CF715" s="71"/>
      <c r="CG715" s="79" t="s">
        <v>17</v>
      </c>
      <c r="CH715" s="49"/>
      <c r="CI715" s="80" t="s">
        <v>8</v>
      </c>
      <c r="CJ715" s="91">
        <v>1</v>
      </c>
      <c r="CK715" s="91">
        <v>2</v>
      </c>
      <c r="CL715" s="91">
        <v>3</v>
      </c>
      <c r="CM715" s="91">
        <v>4</v>
      </c>
      <c r="CN715" s="91">
        <v>5</v>
      </c>
      <c r="CO715" s="91">
        <v>6</v>
      </c>
      <c r="CP715" s="91">
        <v>7</v>
      </c>
      <c r="CQ715" s="91">
        <v>8</v>
      </c>
      <c r="CR715" s="91">
        <v>9</v>
      </c>
      <c r="CS715" s="91">
        <v>10</v>
      </c>
      <c r="CT715" s="91">
        <v>11</v>
      </c>
      <c r="CU715" s="91">
        <v>12</v>
      </c>
      <c r="CV715" s="91">
        <v>13</v>
      </c>
      <c r="CW715" s="91">
        <v>14</v>
      </c>
      <c r="CX715" s="91">
        <v>15</v>
      </c>
      <c r="CY715" s="91">
        <v>16</v>
      </c>
      <c r="CZ715" s="91">
        <v>17</v>
      </c>
      <c r="DA715" s="91">
        <v>18</v>
      </c>
      <c r="DB715" s="91">
        <v>19</v>
      </c>
      <c r="DC715" s="91">
        <v>20</v>
      </c>
      <c r="DD715" s="91">
        <v>21</v>
      </c>
      <c r="DE715" s="91">
        <v>22</v>
      </c>
      <c r="DF715" s="91">
        <v>23</v>
      </c>
      <c r="DG715" s="91">
        <v>24</v>
      </c>
      <c r="DH715" s="91">
        <v>25</v>
      </c>
      <c r="DI715" s="91">
        <v>26</v>
      </c>
      <c r="DJ715" s="91">
        <v>27</v>
      </c>
      <c r="DK715" s="91">
        <v>28</v>
      </c>
      <c r="DL715" s="91">
        <v>29</v>
      </c>
      <c r="DM715" s="91">
        <v>30</v>
      </c>
      <c r="DN715" s="91">
        <v>31</v>
      </c>
      <c r="DO715" s="91">
        <v>32</v>
      </c>
      <c r="DP715" s="91">
        <v>33</v>
      </c>
      <c r="DQ715" s="91">
        <v>34</v>
      </c>
      <c r="DR715" s="92">
        <v>35</v>
      </c>
      <c r="DS715" s="92">
        <v>36</v>
      </c>
      <c r="DT715" s="92">
        <v>37</v>
      </c>
      <c r="DU715" s="92">
        <v>38</v>
      </c>
      <c r="DV715" s="92">
        <v>39</v>
      </c>
      <c r="DW715" s="92">
        <v>40</v>
      </c>
      <c r="DX715" s="74"/>
    </row>
    <row r="716" spans="30:128" ht="22.5" customHeight="1" x14ac:dyDescent="0.3">
      <c r="AD716"/>
      <c r="BL716"/>
      <c r="BM716"/>
      <c r="BN716"/>
      <c r="BO716"/>
      <c r="BP716"/>
      <c r="BQ716"/>
      <c r="BR716"/>
      <c r="BS716"/>
      <c r="BT716"/>
      <c r="BU716"/>
      <c r="CE716"/>
      <c r="CF716" s="71"/>
      <c r="CG716" s="81"/>
      <c r="CH716" s="82"/>
      <c r="CI716" s="83"/>
      <c r="CJ716" s="84"/>
      <c r="CK716" s="84"/>
      <c r="CL716" s="84"/>
      <c r="CM716" s="84"/>
      <c r="CN716" s="84"/>
      <c r="CO716" s="84"/>
      <c r="CP716" s="84"/>
      <c r="CQ716" s="84"/>
      <c r="CR716" s="84"/>
      <c r="CS716" s="84"/>
      <c r="CT716" s="84"/>
      <c r="CU716" s="84"/>
      <c r="CV716" s="84"/>
      <c r="CW716" s="84"/>
      <c r="CX716" s="84"/>
      <c r="CY716" s="84"/>
      <c r="CZ716" s="84"/>
      <c r="DA716" s="84"/>
      <c r="DB716" s="84"/>
      <c r="DC716" s="84"/>
      <c r="DD716" s="84"/>
      <c r="DE716" s="84"/>
      <c r="DF716" s="84"/>
      <c r="DG716" s="84"/>
      <c r="DH716" s="84"/>
      <c r="DI716" s="84"/>
      <c r="DJ716" s="84"/>
      <c r="DK716" s="84"/>
      <c r="DL716" s="84"/>
      <c r="DM716" s="84"/>
      <c r="DN716" s="84"/>
      <c r="DO716" s="84"/>
      <c r="DP716" s="84"/>
      <c r="DQ716" s="84"/>
      <c r="DR716" s="85"/>
      <c r="DS716" s="85"/>
      <c r="DT716" s="85"/>
      <c r="DU716" s="85"/>
      <c r="DV716" s="85"/>
      <c r="DW716" s="85"/>
      <c r="DX716" s="74"/>
    </row>
    <row r="717" spans="30:128" ht="22.5" customHeight="1" x14ac:dyDescent="0.4">
      <c r="AD717"/>
      <c r="BL717"/>
      <c r="BM717"/>
      <c r="BN717"/>
      <c r="BO717"/>
      <c r="BP717"/>
      <c r="BQ717"/>
      <c r="BR717"/>
      <c r="BS717"/>
      <c r="BT717"/>
      <c r="BU717"/>
      <c r="CE717"/>
      <c r="CF717" s="71"/>
      <c r="CG717" s="86" t="s">
        <v>17</v>
      </c>
      <c r="CH717" s="48"/>
      <c r="CI717" s="87" t="s">
        <v>8</v>
      </c>
      <c r="CJ717" s="91">
        <v>1</v>
      </c>
      <c r="CK717" s="91">
        <v>2</v>
      </c>
      <c r="CL717" s="91">
        <v>3</v>
      </c>
      <c r="CM717" s="91">
        <v>4</v>
      </c>
      <c r="CN717" s="91">
        <v>5</v>
      </c>
      <c r="CO717" s="91">
        <v>6</v>
      </c>
      <c r="CP717" s="91">
        <v>7</v>
      </c>
      <c r="CQ717" s="91">
        <v>8</v>
      </c>
      <c r="CR717" s="91">
        <v>9</v>
      </c>
      <c r="CS717" s="91">
        <v>10</v>
      </c>
      <c r="CT717" s="91">
        <v>11</v>
      </c>
      <c r="CU717" s="91">
        <v>12</v>
      </c>
      <c r="CV717" s="91">
        <v>13</v>
      </c>
      <c r="CW717" s="91">
        <v>14</v>
      </c>
      <c r="CX717" s="91">
        <v>15</v>
      </c>
      <c r="CY717" s="91">
        <v>16</v>
      </c>
      <c r="CZ717" s="91">
        <v>17</v>
      </c>
      <c r="DA717" s="91">
        <v>18</v>
      </c>
      <c r="DB717" s="91">
        <v>19</v>
      </c>
      <c r="DC717" s="91">
        <v>20</v>
      </c>
      <c r="DD717" s="91">
        <v>21</v>
      </c>
      <c r="DE717" s="91">
        <v>22</v>
      </c>
      <c r="DF717" s="91">
        <v>23</v>
      </c>
      <c r="DG717" s="91">
        <v>24</v>
      </c>
      <c r="DH717" s="91">
        <v>25</v>
      </c>
      <c r="DI717" s="91">
        <v>26</v>
      </c>
      <c r="DJ717" s="91">
        <v>27</v>
      </c>
      <c r="DK717" s="91">
        <v>28</v>
      </c>
      <c r="DL717" s="91">
        <v>29</v>
      </c>
      <c r="DM717" s="91">
        <v>30</v>
      </c>
      <c r="DN717" s="91">
        <v>31</v>
      </c>
      <c r="DO717" s="91">
        <v>32</v>
      </c>
      <c r="DP717" s="91">
        <v>33</v>
      </c>
      <c r="DQ717" s="91">
        <v>34</v>
      </c>
      <c r="DR717" s="92">
        <v>35</v>
      </c>
      <c r="DS717" s="92">
        <v>36</v>
      </c>
      <c r="DT717" s="92">
        <v>37</v>
      </c>
      <c r="DU717" s="92">
        <v>38</v>
      </c>
      <c r="DV717" s="92">
        <v>39</v>
      </c>
      <c r="DW717" s="92">
        <v>40</v>
      </c>
      <c r="DX717" s="74"/>
    </row>
    <row r="718" spans="30:128" ht="22.5" customHeight="1" thickBot="1" x14ac:dyDescent="0.35">
      <c r="AD718"/>
      <c r="BL718"/>
      <c r="BM718"/>
      <c r="BN718"/>
      <c r="BO718"/>
      <c r="BP718"/>
      <c r="BQ718"/>
      <c r="BR718"/>
      <c r="BS718"/>
      <c r="BT718"/>
      <c r="BU718"/>
      <c r="CE718"/>
      <c r="CF718" s="88"/>
      <c r="CG718" s="89"/>
      <c r="CH718" s="89"/>
      <c r="CI718" s="89"/>
      <c r="CJ718" s="89"/>
      <c r="CK718" s="89"/>
      <c r="CL718" s="89"/>
      <c r="CM718" s="89"/>
      <c r="CN718" s="89"/>
      <c r="CO718" s="89"/>
      <c r="CP718" s="89"/>
      <c r="CQ718" s="89"/>
      <c r="CR718" s="89"/>
      <c r="CS718" s="89"/>
      <c r="CT718" s="89"/>
      <c r="CU718" s="89"/>
      <c r="CV718" s="89"/>
      <c r="CW718" s="89"/>
      <c r="CX718" s="89"/>
      <c r="CY718" s="89"/>
      <c r="CZ718" s="89"/>
      <c r="DA718" s="89"/>
      <c r="DB718" s="89"/>
      <c r="DC718" s="89"/>
      <c r="DD718" s="89"/>
      <c r="DE718" s="89"/>
      <c r="DF718" s="89"/>
      <c r="DG718" s="89"/>
      <c r="DH718" s="89"/>
      <c r="DI718" s="89"/>
      <c r="DJ718" s="89"/>
      <c r="DK718" s="89"/>
      <c r="DL718" s="89"/>
      <c r="DM718" s="89"/>
      <c r="DN718" s="89"/>
      <c r="DO718" s="89"/>
      <c r="DP718" s="89"/>
      <c r="DQ718" s="89"/>
      <c r="DR718" s="89"/>
      <c r="DS718" s="89"/>
      <c r="DT718" s="89"/>
      <c r="DU718" s="89"/>
      <c r="DV718" s="89"/>
      <c r="DW718" s="89"/>
      <c r="DX718" s="90"/>
    </row>
    <row r="719" spans="30:128" ht="22.5" customHeight="1" thickTop="1" x14ac:dyDescent="0.35">
      <c r="AD719"/>
      <c r="BL719"/>
      <c r="BM719"/>
      <c r="BN719"/>
      <c r="BO719"/>
      <c r="BP719"/>
      <c r="BQ719"/>
      <c r="BR719"/>
      <c r="BS719"/>
      <c r="BT719"/>
      <c r="BU719"/>
      <c r="CE719"/>
      <c r="CF719" s="163"/>
      <c r="CG719" s="164"/>
      <c r="CH719" s="68"/>
      <c r="CI719" s="68"/>
      <c r="CJ719" s="68"/>
      <c r="CK719" s="68"/>
      <c r="CL719" s="68"/>
      <c r="CM719" s="68"/>
      <c r="CN719" s="68"/>
      <c r="CO719" s="68"/>
      <c r="CP719" s="68"/>
      <c r="CQ719" s="68"/>
      <c r="CR719" s="68"/>
      <c r="CS719" s="68"/>
      <c r="CT719" s="68"/>
      <c r="CU719" s="68"/>
      <c r="CV719" s="68"/>
      <c r="CW719" s="68"/>
      <c r="CX719" s="68"/>
      <c r="CY719" s="68"/>
      <c r="CZ719" s="68"/>
      <c r="DA719" s="68"/>
      <c r="DB719" s="68"/>
      <c r="DC719" s="68"/>
      <c r="DD719" s="68"/>
      <c r="DE719" s="68"/>
      <c r="DF719" s="68"/>
      <c r="DG719" s="68"/>
      <c r="DH719" s="68"/>
      <c r="DI719" s="68"/>
      <c r="DJ719" s="68"/>
      <c r="DK719" s="68"/>
      <c r="DL719" s="68"/>
      <c r="DM719" s="68"/>
      <c r="DN719" s="68"/>
      <c r="DO719" s="68"/>
      <c r="DP719" s="68"/>
      <c r="DQ719" s="68"/>
      <c r="DR719" s="68"/>
      <c r="DS719" s="68"/>
      <c r="DT719" s="69"/>
      <c r="DU719" s="69" t="s">
        <v>31</v>
      </c>
      <c r="DV719" s="68"/>
      <c r="DW719" s="69"/>
      <c r="DX719" s="70"/>
    </row>
    <row r="720" spans="30:128" ht="22.5" customHeight="1" x14ac:dyDescent="0.3">
      <c r="AD720"/>
      <c r="BL720"/>
      <c r="BM720"/>
      <c r="BN720"/>
      <c r="BO720"/>
      <c r="BP720"/>
      <c r="BQ720"/>
      <c r="BR720"/>
      <c r="BS720"/>
      <c r="BT720"/>
      <c r="BU720"/>
      <c r="CE720"/>
      <c r="CF720" s="71"/>
      <c r="CG720" s="165"/>
      <c r="CH720" s="165"/>
      <c r="CI720" s="165"/>
      <c r="CJ720" s="165"/>
      <c r="CK720" s="72"/>
      <c r="CL720" s="169"/>
      <c r="CM720" s="169"/>
      <c r="CN720" s="72"/>
      <c r="CO720" s="72"/>
      <c r="CP720" s="72"/>
      <c r="CQ720" s="72"/>
      <c r="CR720" s="72"/>
      <c r="CS720" s="72"/>
      <c r="CT720" s="72"/>
      <c r="CU720" s="72"/>
      <c r="CV720" s="72"/>
      <c r="CW720" s="170"/>
      <c r="CX720" s="170"/>
      <c r="CY720" s="170"/>
      <c r="CZ720" s="170"/>
      <c r="DA720" s="170"/>
      <c r="DB720" s="166" t="s">
        <v>9</v>
      </c>
      <c r="DC720" s="166"/>
      <c r="DD720" s="166"/>
      <c r="DE720" s="72"/>
      <c r="DF720" s="72"/>
      <c r="DG720" s="72"/>
      <c r="DH720" s="72"/>
      <c r="DI720" s="72"/>
      <c r="DJ720" s="72"/>
      <c r="DK720" s="72"/>
      <c r="DL720" s="72"/>
      <c r="DM720" s="72"/>
      <c r="DN720" s="72"/>
      <c r="DO720" s="72"/>
      <c r="DP720" s="72"/>
      <c r="DQ720" s="72"/>
      <c r="DR720" s="73"/>
      <c r="DS720" s="167" t="s">
        <v>10</v>
      </c>
      <c r="DT720" s="167"/>
      <c r="DU720" s="167"/>
      <c r="DV720" s="168"/>
      <c r="DW720" s="168"/>
      <c r="DX720" s="74"/>
    </row>
    <row r="721" spans="30:128" ht="22.5" customHeight="1" x14ac:dyDescent="0.3">
      <c r="AD721"/>
      <c r="BL721"/>
      <c r="BM721"/>
      <c r="BN721"/>
      <c r="BO721"/>
      <c r="BP721"/>
      <c r="BQ721"/>
      <c r="BR721"/>
      <c r="BS721"/>
      <c r="BT721"/>
      <c r="BU721"/>
      <c r="CE721"/>
      <c r="CF721" s="71"/>
      <c r="CG721" s="165"/>
      <c r="CH721" s="165"/>
      <c r="CI721" s="165"/>
      <c r="CJ721" s="165"/>
      <c r="CK721" s="72"/>
      <c r="CL721" s="169"/>
      <c r="CM721" s="169"/>
      <c r="CN721" s="72"/>
      <c r="CO721" s="72"/>
      <c r="CP721" s="72"/>
      <c r="CQ721" s="72"/>
      <c r="CR721" s="72"/>
      <c r="CS721" s="72"/>
      <c r="CT721" s="72"/>
      <c r="CU721" s="72"/>
      <c r="CV721" s="72"/>
      <c r="CW721" s="170"/>
      <c r="CX721" s="170"/>
      <c r="CY721" s="170"/>
      <c r="CZ721" s="170"/>
      <c r="DA721" s="170"/>
      <c r="DB721" s="166"/>
      <c r="DC721" s="166"/>
      <c r="DD721" s="166"/>
      <c r="DE721" s="72"/>
      <c r="DF721" s="72"/>
      <c r="DG721" s="72"/>
      <c r="DH721" s="72"/>
      <c r="DI721" s="72"/>
      <c r="DJ721" s="72"/>
      <c r="DK721" s="72"/>
      <c r="DL721" s="72"/>
      <c r="DM721" s="72"/>
      <c r="DN721" s="72"/>
      <c r="DO721" s="72"/>
      <c r="DP721" s="72"/>
      <c r="DQ721" s="72"/>
      <c r="DR721" s="73"/>
      <c r="DS721" s="167"/>
      <c r="DT721" s="167"/>
      <c r="DU721" s="167"/>
      <c r="DV721" s="168"/>
      <c r="DW721" s="168"/>
      <c r="DX721" s="74"/>
    </row>
    <row r="722" spans="30:128" ht="22.5" customHeight="1" x14ac:dyDescent="0.3">
      <c r="AD722"/>
      <c r="BL722"/>
      <c r="BM722"/>
      <c r="BN722"/>
      <c r="BO722"/>
      <c r="BP722"/>
      <c r="BQ722"/>
      <c r="BR722"/>
      <c r="BS722"/>
      <c r="BT722"/>
      <c r="BU722"/>
      <c r="CE722"/>
      <c r="CF722" s="71"/>
      <c r="CG722" s="75"/>
      <c r="CH722" s="75"/>
      <c r="CI722" s="75"/>
      <c r="CJ722" s="75"/>
      <c r="CK722" s="147" t="s">
        <v>13</v>
      </c>
      <c r="CL722" s="147"/>
      <c r="CM722" s="76"/>
      <c r="CN722" s="77" t="s">
        <v>14</v>
      </c>
      <c r="CO722" s="148"/>
      <c r="CP722" s="148"/>
      <c r="CQ722" s="148"/>
      <c r="CR722" s="148"/>
      <c r="CS722" s="148"/>
      <c r="CT722" s="148"/>
      <c r="CU722" s="148"/>
      <c r="CV722" s="148"/>
      <c r="CW722" s="148"/>
      <c r="CX722" s="148"/>
      <c r="CY722" s="148"/>
      <c r="CZ722" s="148"/>
      <c r="DA722" s="148"/>
      <c r="DB722" s="75"/>
      <c r="DC722" s="75"/>
      <c r="DD722" s="75"/>
      <c r="DE722" s="75"/>
      <c r="DF722" s="75"/>
      <c r="DG722" s="147" t="s">
        <v>13</v>
      </c>
      <c r="DH722" s="147"/>
      <c r="DI722" s="76"/>
      <c r="DJ722" s="77" t="s">
        <v>14</v>
      </c>
      <c r="DK722" s="148"/>
      <c r="DL722" s="148"/>
      <c r="DM722" s="148"/>
      <c r="DN722" s="148"/>
      <c r="DO722" s="148"/>
      <c r="DP722" s="148"/>
      <c r="DQ722" s="148"/>
      <c r="DR722" s="148"/>
      <c r="DS722" s="148"/>
      <c r="DT722" s="148"/>
      <c r="DU722" s="148"/>
      <c r="DV722" s="148"/>
      <c r="DW722" s="148"/>
      <c r="DX722" s="74"/>
    </row>
    <row r="723" spans="30:128" ht="22.5" customHeight="1" x14ac:dyDescent="0.3">
      <c r="AD723"/>
      <c r="BL723"/>
      <c r="BM723"/>
      <c r="BN723"/>
      <c r="BO723"/>
      <c r="BP723"/>
      <c r="BQ723"/>
      <c r="BR723"/>
      <c r="BS723"/>
      <c r="BT723"/>
      <c r="BU723"/>
      <c r="CE723"/>
      <c r="CF723" s="71"/>
      <c r="CG723" s="75"/>
      <c r="CH723" s="75"/>
      <c r="CI723" s="75"/>
      <c r="CJ723" s="75"/>
      <c r="CK723" s="75"/>
      <c r="CL723" s="75"/>
      <c r="CM723" s="75"/>
      <c r="CN723" s="75"/>
      <c r="CO723" s="75"/>
      <c r="CP723" s="75"/>
      <c r="CQ723" s="75"/>
      <c r="CR723" s="75"/>
      <c r="CS723" s="75"/>
      <c r="CT723" s="75"/>
      <c r="CU723" s="75"/>
      <c r="CV723" s="75"/>
      <c r="CW723" s="75"/>
      <c r="CX723" s="75"/>
      <c r="CY723" s="75"/>
      <c r="CZ723" s="75"/>
      <c r="DA723" s="75"/>
      <c r="DB723" s="75"/>
      <c r="DC723" s="75"/>
      <c r="DD723" s="75"/>
      <c r="DE723" s="75"/>
      <c r="DF723" s="75"/>
      <c r="DG723" s="75"/>
      <c r="DH723" s="75"/>
      <c r="DI723" s="75"/>
      <c r="DJ723" s="75"/>
      <c r="DK723" s="75"/>
      <c r="DL723" s="75"/>
      <c r="DM723" s="75"/>
      <c r="DN723" s="75"/>
      <c r="DO723" s="75"/>
      <c r="DP723" s="75"/>
      <c r="DQ723" s="75"/>
      <c r="DR723" s="78"/>
      <c r="DS723" s="78"/>
      <c r="DT723" s="78"/>
      <c r="DU723" s="78"/>
      <c r="DV723" s="78"/>
      <c r="DW723" s="78"/>
      <c r="DX723" s="74"/>
    </row>
    <row r="724" spans="30:128" ht="22.5" customHeight="1" x14ac:dyDescent="0.4">
      <c r="AD724"/>
      <c r="BL724"/>
      <c r="BM724"/>
      <c r="BN724"/>
      <c r="BO724"/>
      <c r="BP724"/>
      <c r="BQ724"/>
      <c r="BR724"/>
      <c r="BS724"/>
      <c r="BT724"/>
      <c r="BU724"/>
      <c r="CE724"/>
      <c r="CF724" s="71"/>
      <c r="CG724" s="79" t="s">
        <v>17</v>
      </c>
      <c r="CH724" s="49"/>
      <c r="CI724" s="80" t="s">
        <v>8</v>
      </c>
      <c r="CJ724" s="91">
        <v>1</v>
      </c>
      <c r="CK724" s="91">
        <v>2</v>
      </c>
      <c r="CL724" s="91">
        <v>3</v>
      </c>
      <c r="CM724" s="91">
        <v>4</v>
      </c>
      <c r="CN724" s="91">
        <v>5</v>
      </c>
      <c r="CO724" s="91">
        <v>6</v>
      </c>
      <c r="CP724" s="91">
        <v>7</v>
      </c>
      <c r="CQ724" s="91">
        <v>8</v>
      </c>
      <c r="CR724" s="91">
        <v>9</v>
      </c>
      <c r="CS724" s="91">
        <v>10</v>
      </c>
      <c r="CT724" s="91">
        <v>11</v>
      </c>
      <c r="CU724" s="91">
        <v>12</v>
      </c>
      <c r="CV724" s="91">
        <v>13</v>
      </c>
      <c r="CW724" s="91">
        <v>14</v>
      </c>
      <c r="CX724" s="91">
        <v>15</v>
      </c>
      <c r="CY724" s="91">
        <v>16</v>
      </c>
      <c r="CZ724" s="91">
        <v>17</v>
      </c>
      <c r="DA724" s="91">
        <v>18</v>
      </c>
      <c r="DB724" s="91">
        <v>19</v>
      </c>
      <c r="DC724" s="91">
        <v>20</v>
      </c>
      <c r="DD724" s="91">
        <v>21</v>
      </c>
      <c r="DE724" s="91">
        <v>22</v>
      </c>
      <c r="DF724" s="91">
        <v>23</v>
      </c>
      <c r="DG724" s="91">
        <v>24</v>
      </c>
      <c r="DH724" s="91">
        <v>25</v>
      </c>
      <c r="DI724" s="91">
        <v>26</v>
      </c>
      <c r="DJ724" s="91">
        <v>27</v>
      </c>
      <c r="DK724" s="91">
        <v>28</v>
      </c>
      <c r="DL724" s="91">
        <v>29</v>
      </c>
      <c r="DM724" s="91">
        <v>30</v>
      </c>
      <c r="DN724" s="91">
        <v>31</v>
      </c>
      <c r="DO724" s="91">
        <v>32</v>
      </c>
      <c r="DP724" s="91">
        <v>33</v>
      </c>
      <c r="DQ724" s="91">
        <v>34</v>
      </c>
      <c r="DR724" s="92">
        <v>35</v>
      </c>
      <c r="DS724" s="92">
        <v>36</v>
      </c>
      <c r="DT724" s="92">
        <v>37</v>
      </c>
      <c r="DU724" s="92">
        <v>38</v>
      </c>
      <c r="DV724" s="92">
        <v>39</v>
      </c>
      <c r="DW724" s="92">
        <v>40</v>
      </c>
      <c r="DX724" s="74"/>
    </row>
    <row r="725" spans="30:128" ht="22.5" customHeight="1" x14ac:dyDescent="0.3">
      <c r="AD725"/>
      <c r="BL725"/>
      <c r="BM725"/>
      <c r="BN725"/>
      <c r="BO725"/>
      <c r="BP725"/>
      <c r="BQ725"/>
      <c r="BR725"/>
      <c r="BS725"/>
      <c r="BT725"/>
      <c r="BU725"/>
      <c r="CE725"/>
      <c r="CF725" s="71"/>
      <c r="CG725" s="81"/>
      <c r="CH725" s="82"/>
      <c r="CI725" s="83"/>
      <c r="CJ725" s="84"/>
      <c r="CK725" s="84"/>
      <c r="CL725" s="84"/>
      <c r="CM725" s="84"/>
      <c r="CN725" s="84"/>
      <c r="CO725" s="84"/>
      <c r="CP725" s="84"/>
      <c r="CQ725" s="84"/>
      <c r="CR725" s="84"/>
      <c r="CS725" s="84"/>
      <c r="CT725" s="84"/>
      <c r="CU725" s="84"/>
      <c r="CV725" s="84"/>
      <c r="CW725" s="84"/>
      <c r="CX725" s="84"/>
      <c r="CY725" s="84"/>
      <c r="CZ725" s="84"/>
      <c r="DA725" s="84"/>
      <c r="DB725" s="84"/>
      <c r="DC725" s="84"/>
      <c r="DD725" s="84"/>
      <c r="DE725" s="84"/>
      <c r="DF725" s="84"/>
      <c r="DG725" s="84"/>
      <c r="DH725" s="84"/>
      <c r="DI725" s="84"/>
      <c r="DJ725" s="84"/>
      <c r="DK725" s="84"/>
      <c r="DL725" s="84"/>
      <c r="DM725" s="84"/>
      <c r="DN725" s="84"/>
      <c r="DO725" s="84"/>
      <c r="DP725" s="84"/>
      <c r="DQ725" s="84"/>
      <c r="DR725" s="85"/>
      <c r="DS725" s="85"/>
      <c r="DT725" s="85"/>
      <c r="DU725" s="85"/>
      <c r="DV725" s="85"/>
      <c r="DW725" s="85"/>
      <c r="DX725" s="74"/>
    </row>
    <row r="726" spans="30:128" ht="22.5" customHeight="1" x14ac:dyDescent="0.4">
      <c r="AD726"/>
      <c r="BL726"/>
      <c r="BM726"/>
      <c r="BN726"/>
      <c r="BO726"/>
      <c r="BP726"/>
      <c r="BQ726"/>
      <c r="BR726"/>
      <c r="BS726"/>
      <c r="BT726"/>
      <c r="BU726"/>
      <c r="CE726"/>
      <c r="CF726" s="71"/>
      <c r="CG726" s="86" t="s">
        <v>17</v>
      </c>
      <c r="CH726" s="48"/>
      <c r="CI726" s="87" t="s">
        <v>8</v>
      </c>
      <c r="CJ726" s="91">
        <v>1</v>
      </c>
      <c r="CK726" s="91">
        <v>2</v>
      </c>
      <c r="CL726" s="91">
        <v>3</v>
      </c>
      <c r="CM726" s="91">
        <v>4</v>
      </c>
      <c r="CN726" s="91">
        <v>5</v>
      </c>
      <c r="CO726" s="91">
        <v>6</v>
      </c>
      <c r="CP726" s="91">
        <v>7</v>
      </c>
      <c r="CQ726" s="91">
        <v>8</v>
      </c>
      <c r="CR726" s="91">
        <v>9</v>
      </c>
      <c r="CS726" s="91">
        <v>10</v>
      </c>
      <c r="CT726" s="91">
        <v>11</v>
      </c>
      <c r="CU726" s="91">
        <v>12</v>
      </c>
      <c r="CV726" s="91">
        <v>13</v>
      </c>
      <c r="CW726" s="91">
        <v>14</v>
      </c>
      <c r="CX726" s="91">
        <v>15</v>
      </c>
      <c r="CY726" s="91">
        <v>16</v>
      </c>
      <c r="CZ726" s="91">
        <v>17</v>
      </c>
      <c r="DA726" s="91">
        <v>18</v>
      </c>
      <c r="DB726" s="91">
        <v>19</v>
      </c>
      <c r="DC726" s="91">
        <v>20</v>
      </c>
      <c r="DD726" s="91">
        <v>21</v>
      </c>
      <c r="DE726" s="91">
        <v>22</v>
      </c>
      <c r="DF726" s="91">
        <v>23</v>
      </c>
      <c r="DG726" s="91">
        <v>24</v>
      </c>
      <c r="DH726" s="91">
        <v>25</v>
      </c>
      <c r="DI726" s="91">
        <v>26</v>
      </c>
      <c r="DJ726" s="91">
        <v>27</v>
      </c>
      <c r="DK726" s="91">
        <v>28</v>
      </c>
      <c r="DL726" s="91">
        <v>29</v>
      </c>
      <c r="DM726" s="91">
        <v>30</v>
      </c>
      <c r="DN726" s="91">
        <v>31</v>
      </c>
      <c r="DO726" s="91">
        <v>32</v>
      </c>
      <c r="DP726" s="91">
        <v>33</v>
      </c>
      <c r="DQ726" s="91">
        <v>34</v>
      </c>
      <c r="DR726" s="92">
        <v>35</v>
      </c>
      <c r="DS726" s="92">
        <v>36</v>
      </c>
      <c r="DT726" s="92">
        <v>37</v>
      </c>
      <c r="DU726" s="92">
        <v>38</v>
      </c>
      <c r="DV726" s="92">
        <v>39</v>
      </c>
      <c r="DW726" s="92">
        <v>40</v>
      </c>
      <c r="DX726" s="74"/>
    </row>
    <row r="727" spans="30:128" ht="22.5" customHeight="1" thickBot="1" x14ac:dyDescent="0.35">
      <c r="AD727"/>
      <c r="BL727"/>
      <c r="BM727"/>
      <c r="BN727"/>
      <c r="BO727"/>
      <c r="BP727"/>
      <c r="BQ727"/>
      <c r="BR727"/>
      <c r="BS727"/>
      <c r="BT727"/>
      <c r="BU727"/>
      <c r="CE727"/>
      <c r="CF727" s="88"/>
      <c r="CG727" s="89"/>
      <c r="CH727" s="89"/>
      <c r="CI727" s="89"/>
      <c r="CJ727" s="89"/>
      <c r="CK727" s="89"/>
      <c r="CL727" s="89"/>
      <c r="CM727" s="89"/>
      <c r="CN727" s="89"/>
      <c r="CO727" s="89"/>
      <c r="CP727" s="89"/>
      <c r="CQ727" s="89"/>
      <c r="CR727" s="89"/>
      <c r="CS727" s="89"/>
      <c r="CT727" s="89"/>
      <c r="CU727" s="89"/>
      <c r="CV727" s="89"/>
      <c r="CW727" s="89"/>
      <c r="CX727" s="89"/>
      <c r="CY727" s="89"/>
      <c r="CZ727" s="89"/>
      <c r="DA727" s="89"/>
      <c r="DB727" s="89"/>
      <c r="DC727" s="89"/>
      <c r="DD727" s="89"/>
      <c r="DE727" s="89"/>
      <c r="DF727" s="89"/>
      <c r="DG727" s="89"/>
      <c r="DH727" s="89"/>
      <c r="DI727" s="89"/>
      <c r="DJ727" s="89"/>
      <c r="DK727" s="89"/>
      <c r="DL727" s="89"/>
      <c r="DM727" s="89"/>
      <c r="DN727" s="89"/>
      <c r="DO727" s="89"/>
      <c r="DP727" s="89"/>
      <c r="DQ727" s="89"/>
      <c r="DR727" s="89"/>
      <c r="DS727" s="89"/>
      <c r="DT727" s="89"/>
      <c r="DU727" s="89"/>
      <c r="DV727" s="89"/>
      <c r="DW727" s="89"/>
      <c r="DX727" s="90"/>
    </row>
    <row r="728" spans="30:128" ht="22.5" customHeight="1" thickTop="1" x14ac:dyDescent="0.3">
      <c r="AD728"/>
      <c r="BL728"/>
      <c r="BM728"/>
      <c r="BN728"/>
      <c r="BO728"/>
      <c r="BP728"/>
      <c r="BQ728"/>
      <c r="BR728"/>
      <c r="BS728"/>
      <c r="BT728"/>
      <c r="BU728"/>
      <c r="CE728"/>
    </row>
    <row r="729" spans="30:128" ht="22.5" customHeight="1" x14ac:dyDescent="0.3">
      <c r="AD729"/>
      <c r="BL729"/>
      <c r="BM729"/>
      <c r="BN729"/>
      <c r="BO729"/>
      <c r="BP729"/>
      <c r="BQ729"/>
      <c r="BR729"/>
      <c r="BS729"/>
      <c r="BT729"/>
      <c r="BU729"/>
      <c r="CE729"/>
    </row>
    <row r="730" spans="30:128" ht="22.5" customHeight="1" x14ac:dyDescent="0.3">
      <c r="AD730"/>
      <c r="BL730"/>
      <c r="BM730"/>
      <c r="BN730"/>
      <c r="BO730"/>
      <c r="BP730"/>
      <c r="BQ730"/>
      <c r="BR730"/>
      <c r="BS730"/>
      <c r="BT730"/>
      <c r="BU730"/>
      <c r="CE730"/>
    </row>
    <row r="731" spans="30:128" ht="22.5" customHeight="1" x14ac:dyDescent="0.3">
      <c r="AD731"/>
      <c r="BL731"/>
      <c r="BM731"/>
      <c r="BN731"/>
      <c r="BO731"/>
      <c r="BP731"/>
      <c r="BQ731"/>
      <c r="BR731"/>
      <c r="BS731"/>
      <c r="BT731"/>
      <c r="BU731"/>
      <c r="CE731"/>
    </row>
    <row r="732" spans="30:128" ht="22.5" customHeight="1" x14ac:dyDescent="0.3">
      <c r="AD732"/>
      <c r="BL732"/>
      <c r="BM732"/>
      <c r="BN732"/>
      <c r="BO732"/>
      <c r="BP732"/>
      <c r="BQ732"/>
      <c r="BR732"/>
      <c r="BS732"/>
      <c r="BT732"/>
      <c r="BU732"/>
      <c r="CE732"/>
    </row>
    <row r="733" spans="30:128" ht="22.5" customHeight="1" x14ac:dyDescent="0.3">
      <c r="AD733"/>
      <c r="BL733"/>
      <c r="BM733"/>
      <c r="BN733"/>
      <c r="BO733"/>
      <c r="BP733"/>
      <c r="BQ733"/>
      <c r="BR733"/>
      <c r="BS733"/>
      <c r="BT733"/>
      <c r="BU733"/>
      <c r="CE733"/>
    </row>
    <row r="734" spans="30:128" ht="22.5" customHeight="1" x14ac:dyDescent="0.3">
      <c r="AD734"/>
      <c r="BL734"/>
      <c r="BM734"/>
      <c r="BN734"/>
      <c r="BO734"/>
      <c r="BP734"/>
      <c r="BQ734"/>
      <c r="BR734"/>
      <c r="BS734"/>
      <c r="BT734"/>
      <c r="BU734"/>
      <c r="CE734"/>
    </row>
    <row r="735" spans="30:128" ht="22.5" customHeight="1" x14ac:dyDescent="0.3">
      <c r="AD735"/>
      <c r="BL735"/>
      <c r="BM735"/>
      <c r="BN735"/>
      <c r="BO735"/>
      <c r="BP735"/>
      <c r="BQ735"/>
      <c r="BR735"/>
      <c r="BS735"/>
      <c r="BT735"/>
      <c r="BU735"/>
      <c r="CE735"/>
    </row>
    <row r="736" spans="30:128" ht="22.5" customHeight="1" x14ac:dyDescent="0.3">
      <c r="AD736"/>
      <c r="BL736"/>
      <c r="BM736"/>
      <c r="BN736"/>
      <c r="BO736"/>
      <c r="BP736"/>
      <c r="BQ736"/>
      <c r="BR736"/>
      <c r="BS736"/>
      <c r="BT736"/>
      <c r="BU736"/>
      <c r="CE736"/>
    </row>
    <row r="737" spans="9:73" customFormat="1" ht="22.5" customHeight="1" x14ac:dyDescent="0.3">
      <c r="I737" s="51"/>
      <c r="U737" s="51"/>
      <c r="BL737" s="3"/>
      <c r="BM737" s="3"/>
      <c r="BN737" s="3"/>
      <c r="BO737" s="3"/>
      <c r="BP737" s="3"/>
      <c r="BQ737" s="3"/>
      <c r="BR737" s="3"/>
      <c r="BS737" s="3"/>
      <c r="BT737" s="3"/>
      <c r="BU737" s="3"/>
    </row>
    <row r="738" spans="9:73" customFormat="1" ht="22.5" customHeight="1" x14ac:dyDescent="0.3">
      <c r="I738" s="51"/>
      <c r="U738" s="51"/>
      <c r="BL738" s="3"/>
      <c r="BM738" s="3"/>
      <c r="BN738" s="3"/>
      <c r="BO738" s="3"/>
      <c r="BP738" s="3"/>
      <c r="BQ738" s="3"/>
      <c r="BR738" s="3"/>
      <c r="BS738" s="3"/>
      <c r="BT738" s="3"/>
      <c r="BU738" s="3"/>
    </row>
    <row r="739" spans="9:73" customFormat="1" ht="22.5" customHeight="1" x14ac:dyDescent="0.3">
      <c r="I739" s="51"/>
      <c r="U739" s="51"/>
      <c r="BL739" s="3"/>
      <c r="BM739" s="3"/>
      <c r="BN739" s="3"/>
      <c r="BO739" s="3"/>
      <c r="BP739" s="3"/>
      <c r="BQ739" s="3"/>
      <c r="BR739" s="3"/>
      <c r="BS739" s="3"/>
      <c r="BT739" s="3"/>
      <c r="BU739" s="3"/>
    </row>
    <row r="740" spans="9:73" customFormat="1" ht="22.5" customHeight="1" x14ac:dyDescent="0.3">
      <c r="I740" s="51"/>
      <c r="U740" s="51"/>
      <c r="BL740" s="3"/>
      <c r="BM740" s="3"/>
      <c r="BN740" s="3"/>
      <c r="BO740" s="3"/>
      <c r="BP740" s="3"/>
      <c r="BQ740" s="3"/>
      <c r="BR740" s="3"/>
      <c r="BS740" s="3"/>
      <c r="BT740" s="3"/>
      <c r="BU740" s="3"/>
    </row>
    <row r="741" spans="9:73" customFormat="1" ht="22.5" customHeight="1" x14ac:dyDescent="0.3">
      <c r="I741" s="51"/>
      <c r="U741" s="51"/>
      <c r="BL741" s="3"/>
      <c r="BM741" s="3"/>
      <c r="BN741" s="3"/>
      <c r="BO741" s="3"/>
      <c r="BP741" s="3"/>
      <c r="BQ741" s="3"/>
      <c r="BR741" s="3"/>
      <c r="BS741" s="3"/>
      <c r="BT741" s="3"/>
      <c r="BU741" s="3"/>
    </row>
    <row r="742" spans="9:73" customFormat="1" ht="22.5" customHeight="1" x14ac:dyDescent="0.3">
      <c r="I742" s="51"/>
      <c r="U742" s="51"/>
      <c r="BL742" s="3"/>
      <c r="BM742" s="3"/>
      <c r="BN742" s="3"/>
      <c r="BO742" s="3"/>
      <c r="BP742" s="3"/>
      <c r="BQ742" s="3"/>
      <c r="BR742" s="3"/>
      <c r="BS742" s="3"/>
      <c r="BT742" s="3"/>
      <c r="BU742" s="3"/>
    </row>
    <row r="743" spans="9:73" customFormat="1" ht="22.5" customHeight="1" x14ac:dyDescent="0.3">
      <c r="I743" s="51"/>
      <c r="U743" s="51"/>
      <c r="BL743" s="3"/>
      <c r="BM743" s="3"/>
      <c r="BN743" s="3"/>
      <c r="BO743" s="3"/>
      <c r="BP743" s="3"/>
      <c r="BQ743" s="3"/>
      <c r="BR743" s="3"/>
      <c r="BS743" s="3"/>
      <c r="BT743" s="3"/>
      <c r="BU743" s="3"/>
    </row>
    <row r="744" spans="9:73" customFormat="1" ht="22.5" customHeight="1" x14ac:dyDescent="0.3">
      <c r="I744" s="51"/>
      <c r="U744" s="51"/>
      <c r="BL744" s="3"/>
      <c r="BM744" s="3"/>
      <c r="BN744" s="3"/>
      <c r="BO744" s="3"/>
      <c r="BP744" s="3"/>
      <c r="BQ744" s="3"/>
      <c r="BR744" s="3"/>
      <c r="BS744" s="3"/>
      <c r="BT744" s="3"/>
      <c r="BU744" s="3"/>
    </row>
    <row r="745" spans="9:73" customFormat="1" ht="22.5" customHeight="1" x14ac:dyDescent="0.3">
      <c r="I745" s="51"/>
      <c r="U745" s="51"/>
      <c r="BL745" s="3"/>
      <c r="BM745" s="3"/>
      <c r="BN745" s="3"/>
      <c r="BO745" s="3"/>
      <c r="BP745" s="3"/>
      <c r="BQ745" s="3"/>
      <c r="BR745" s="3"/>
      <c r="BS745" s="3"/>
      <c r="BT745" s="3"/>
      <c r="BU745" s="3"/>
    </row>
    <row r="746" spans="9:73" customFormat="1" ht="22.5" customHeight="1" x14ac:dyDescent="0.3">
      <c r="I746" s="51"/>
      <c r="U746" s="51"/>
      <c r="BL746" s="3"/>
      <c r="BM746" s="3"/>
      <c r="BN746" s="3"/>
      <c r="BO746" s="3"/>
      <c r="BP746" s="3"/>
      <c r="BQ746" s="3"/>
      <c r="BR746" s="3"/>
      <c r="BS746" s="3"/>
      <c r="BT746" s="3"/>
      <c r="BU746" s="3"/>
    </row>
    <row r="747" spans="9:73" customFormat="1" ht="22.5" customHeight="1" x14ac:dyDescent="0.3">
      <c r="I747" s="51"/>
      <c r="U747" s="51"/>
      <c r="BL747" s="3"/>
      <c r="BM747" s="3"/>
      <c r="BN747" s="3"/>
      <c r="BO747" s="3"/>
      <c r="BP747" s="3"/>
      <c r="BQ747" s="3"/>
      <c r="BR747" s="3"/>
      <c r="BS747" s="3"/>
      <c r="BT747" s="3"/>
      <c r="BU747" s="3"/>
    </row>
    <row r="748" spans="9:73" customFormat="1" ht="22.5" customHeight="1" x14ac:dyDescent="0.3">
      <c r="I748" s="51"/>
      <c r="U748" s="51"/>
      <c r="BL748" s="3"/>
      <c r="BM748" s="3"/>
      <c r="BN748" s="3"/>
      <c r="BO748" s="3"/>
      <c r="BP748" s="3"/>
      <c r="BQ748" s="3"/>
      <c r="BR748" s="3"/>
      <c r="BS748" s="3"/>
      <c r="BT748" s="3"/>
      <c r="BU748" s="3"/>
    </row>
    <row r="749" spans="9:73" customFormat="1" ht="22.5" customHeight="1" x14ac:dyDescent="0.3">
      <c r="I749" s="51"/>
      <c r="U749" s="51"/>
      <c r="BL749" s="3"/>
      <c r="BM749" s="3"/>
      <c r="BN749" s="3"/>
      <c r="BO749" s="3"/>
      <c r="BP749" s="3"/>
      <c r="BQ749" s="3"/>
      <c r="BR749" s="3"/>
      <c r="BS749" s="3"/>
      <c r="BT749" s="3"/>
      <c r="BU749" s="3"/>
    </row>
    <row r="750" spans="9:73" customFormat="1" ht="22.5" customHeight="1" x14ac:dyDescent="0.3">
      <c r="I750" s="51"/>
      <c r="U750" s="51"/>
      <c r="BL750" s="3"/>
      <c r="BM750" s="3"/>
      <c r="BN750" s="3"/>
      <c r="BO750" s="3"/>
      <c r="BP750" s="3"/>
      <c r="BQ750" s="3"/>
      <c r="BR750" s="3"/>
      <c r="BS750" s="3"/>
      <c r="BT750" s="3"/>
      <c r="BU750" s="3"/>
    </row>
    <row r="751" spans="9:73" customFormat="1" ht="22.5" customHeight="1" x14ac:dyDescent="0.3">
      <c r="I751" s="51"/>
      <c r="U751" s="51"/>
      <c r="BL751" s="3"/>
      <c r="BM751" s="3"/>
      <c r="BN751" s="3"/>
      <c r="BO751" s="3"/>
      <c r="BP751" s="3"/>
      <c r="BQ751" s="3"/>
      <c r="BR751" s="3"/>
      <c r="BS751" s="3"/>
      <c r="BT751" s="3"/>
      <c r="BU751" s="3"/>
    </row>
    <row r="752" spans="9:73" customFormat="1" ht="22.5" customHeight="1" x14ac:dyDescent="0.3">
      <c r="I752" s="51"/>
      <c r="U752" s="51"/>
      <c r="BL752" s="3"/>
      <c r="BM752" s="3"/>
      <c r="BN752" s="3"/>
      <c r="BO752" s="3"/>
      <c r="BP752" s="3"/>
      <c r="BQ752" s="3"/>
      <c r="BR752" s="3"/>
      <c r="BS752" s="3"/>
      <c r="BT752" s="3"/>
      <c r="BU752" s="3"/>
    </row>
    <row r="753" spans="9:73" customFormat="1" ht="22.5" customHeight="1" x14ac:dyDescent="0.3">
      <c r="I753" s="51"/>
      <c r="U753" s="51"/>
      <c r="BL753" s="3"/>
      <c r="BM753" s="3"/>
      <c r="BN753" s="3"/>
      <c r="BO753" s="3"/>
      <c r="BP753" s="3"/>
      <c r="BQ753" s="3"/>
      <c r="BR753" s="3"/>
      <c r="BS753" s="3"/>
      <c r="BT753" s="3"/>
      <c r="BU753" s="3"/>
    </row>
    <row r="754" spans="9:73" customFormat="1" ht="22.5" customHeight="1" x14ac:dyDescent="0.3">
      <c r="I754" s="51"/>
      <c r="U754" s="51"/>
      <c r="BL754" s="3"/>
      <c r="BM754" s="3"/>
      <c r="BN754" s="3"/>
      <c r="BO754" s="3"/>
      <c r="BP754" s="3"/>
      <c r="BQ754" s="3"/>
      <c r="BR754" s="3"/>
      <c r="BS754" s="3"/>
      <c r="BT754" s="3"/>
      <c r="BU754" s="3"/>
    </row>
    <row r="755" spans="9:73" customFormat="1" ht="22.5" customHeight="1" x14ac:dyDescent="0.3">
      <c r="I755" s="51"/>
      <c r="U755" s="51"/>
      <c r="BL755" s="3"/>
      <c r="BM755" s="3"/>
      <c r="BN755" s="3"/>
      <c r="BO755" s="3"/>
      <c r="BP755" s="3"/>
      <c r="BQ755" s="3"/>
      <c r="BR755" s="3"/>
      <c r="BS755" s="3"/>
      <c r="BT755" s="3"/>
      <c r="BU755" s="3"/>
    </row>
    <row r="756" spans="9:73" customFormat="1" ht="22.5" customHeight="1" x14ac:dyDescent="0.3">
      <c r="I756" s="51"/>
      <c r="U756" s="51"/>
      <c r="BL756" s="3"/>
      <c r="BM756" s="3"/>
      <c r="BN756" s="3"/>
      <c r="BO756" s="3"/>
      <c r="BP756" s="3"/>
      <c r="BQ756" s="3"/>
      <c r="BR756" s="3"/>
      <c r="BS756" s="3"/>
      <c r="BT756" s="3"/>
      <c r="BU756" s="3"/>
    </row>
    <row r="757" spans="9:73" customFormat="1" ht="22.5" customHeight="1" x14ac:dyDescent="0.3">
      <c r="I757" s="51"/>
      <c r="U757" s="51"/>
      <c r="AD757" s="2"/>
      <c r="BL757" s="3"/>
      <c r="BM757" s="3"/>
      <c r="BN757" s="3"/>
      <c r="BO757" s="3"/>
      <c r="BP757" s="3"/>
      <c r="BQ757" s="3"/>
      <c r="BR757" s="3"/>
      <c r="BS757" s="3"/>
      <c r="BT757" s="3"/>
      <c r="BU757" s="3"/>
    </row>
    <row r="758" spans="9:73" customFormat="1" ht="22.5" customHeight="1" x14ac:dyDescent="0.3">
      <c r="I758" s="51"/>
      <c r="U758" s="51"/>
      <c r="AD758" s="2"/>
      <c r="BL758" s="3"/>
      <c r="BM758" s="3"/>
      <c r="BN758" s="3"/>
      <c r="BO758" s="3"/>
      <c r="BP758" s="3"/>
      <c r="BQ758" s="3"/>
      <c r="BR758" s="3"/>
      <c r="BS758" s="3"/>
      <c r="BT758" s="3"/>
      <c r="BU758" s="3"/>
    </row>
    <row r="759" spans="9:73" customFormat="1" ht="22.5" customHeight="1" x14ac:dyDescent="0.3">
      <c r="I759" s="51"/>
      <c r="U759" s="51"/>
      <c r="AD759" s="2"/>
      <c r="BL759" s="3"/>
      <c r="BM759" s="3"/>
      <c r="BN759" s="3"/>
      <c r="BO759" s="3"/>
      <c r="BP759" s="3"/>
      <c r="BQ759" s="3"/>
      <c r="BR759" s="3"/>
      <c r="BS759" s="3"/>
      <c r="BT759" s="3"/>
      <c r="BU759" s="3"/>
    </row>
    <row r="760" spans="9:73" customFormat="1" ht="22.5" customHeight="1" x14ac:dyDescent="0.3">
      <c r="I760" s="51"/>
      <c r="U760" s="51"/>
      <c r="AD760" s="2"/>
      <c r="BL760" s="3"/>
      <c r="BM760" s="3"/>
      <c r="BN760" s="3"/>
      <c r="BO760" s="3"/>
      <c r="BP760" s="3"/>
      <c r="BQ760" s="3"/>
      <c r="BR760" s="3"/>
      <c r="BS760" s="3"/>
      <c r="BT760" s="3"/>
      <c r="BU760" s="3"/>
    </row>
    <row r="761" spans="9:73" customFormat="1" ht="22.5" customHeight="1" x14ac:dyDescent="0.3">
      <c r="I761" s="51"/>
      <c r="U761" s="51"/>
      <c r="AD761" s="2"/>
      <c r="BL761" s="3"/>
      <c r="BM761" s="3"/>
      <c r="BN761" s="3"/>
      <c r="BO761" s="3"/>
      <c r="BP761" s="3"/>
      <c r="BQ761" s="3"/>
      <c r="BR761" s="3"/>
      <c r="BS761" s="3"/>
      <c r="BT761" s="3"/>
      <c r="BU761" s="3"/>
    </row>
    <row r="762" spans="9:73" customFormat="1" ht="22.5" customHeight="1" x14ac:dyDescent="0.3">
      <c r="I762" s="51"/>
      <c r="U762" s="51"/>
      <c r="AD762" s="2"/>
      <c r="BL762" s="3"/>
      <c r="BM762" s="3"/>
      <c r="BN762" s="3"/>
      <c r="BO762" s="3"/>
      <c r="BP762" s="3"/>
      <c r="BQ762" s="3"/>
      <c r="BR762" s="3"/>
      <c r="BS762" s="3"/>
      <c r="BT762" s="3"/>
      <c r="BU762" s="3"/>
    </row>
    <row r="763" spans="9:73" customFormat="1" ht="22.5" customHeight="1" x14ac:dyDescent="0.3">
      <c r="I763" s="51"/>
      <c r="U763" s="51"/>
      <c r="AD763" s="2"/>
      <c r="BL763" s="3"/>
      <c r="BM763" s="3"/>
      <c r="BN763" s="3"/>
      <c r="BO763" s="3"/>
      <c r="BP763" s="3"/>
      <c r="BQ763" s="3"/>
      <c r="BR763" s="3"/>
      <c r="BS763" s="3"/>
      <c r="BT763" s="3"/>
      <c r="BU763" s="3"/>
    </row>
    <row r="764" spans="9:73" customFormat="1" ht="22.5" customHeight="1" x14ac:dyDescent="0.3">
      <c r="I764" s="51"/>
      <c r="U764" s="51"/>
      <c r="AD764" s="2"/>
      <c r="BL764" s="3"/>
      <c r="BM764" s="3"/>
      <c r="BN764" s="3"/>
      <c r="BO764" s="3"/>
      <c r="BP764" s="3"/>
      <c r="BQ764" s="3"/>
      <c r="BR764" s="3"/>
      <c r="BS764" s="3"/>
      <c r="BT764" s="3"/>
      <c r="BU764" s="3"/>
    </row>
    <row r="765" spans="9:73" customFormat="1" ht="22.5" customHeight="1" x14ac:dyDescent="0.3">
      <c r="I765" s="51"/>
      <c r="U765" s="51"/>
      <c r="AD765" s="2"/>
      <c r="BL765" s="3"/>
      <c r="BM765" s="3"/>
      <c r="BN765" s="3"/>
      <c r="BO765" s="3"/>
      <c r="BP765" s="3"/>
      <c r="BQ765" s="3"/>
      <c r="BR765" s="3"/>
      <c r="BS765" s="3"/>
      <c r="BT765" s="3"/>
      <c r="BU765" s="3"/>
    </row>
    <row r="766" spans="9:73" customFormat="1" ht="22.5" customHeight="1" x14ac:dyDescent="0.3">
      <c r="I766" s="51"/>
      <c r="U766" s="51"/>
      <c r="AD766" s="2"/>
      <c r="BL766" s="3"/>
      <c r="BM766" s="3"/>
      <c r="BN766" s="3"/>
      <c r="BO766" s="3"/>
      <c r="BP766" s="3"/>
      <c r="BQ766" s="3"/>
      <c r="BR766" s="3"/>
      <c r="BS766" s="3"/>
      <c r="BT766" s="3"/>
      <c r="BU766" s="3"/>
    </row>
    <row r="767" spans="9:73" customFormat="1" ht="22.5" customHeight="1" x14ac:dyDescent="0.3">
      <c r="I767" s="51"/>
      <c r="U767" s="51"/>
      <c r="AD767" s="2"/>
      <c r="BL767" s="3"/>
      <c r="BM767" s="3"/>
      <c r="BN767" s="3"/>
      <c r="BO767" s="3"/>
      <c r="BP767" s="3"/>
      <c r="BQ767" s="3"/>
      <c r="BR767" s="3"/>
      <c r="BS767" s="3"/>
      <c r="BT767" s="3"/>
      <c r="BU767" s="3"/>
    </row>
    <row r="768" spans="9:73" customFormat="1" ht="22.5" customHeight="1" x14ac:dyDescent="0.3">
      <c r="I768" s="51"/>
      <c r="U768" s="51"/>
      <c r="AD768" s="2"/>
      <c r="BL768" s="3"/>
      <c r="BM768" s="3"/>
      <c r="BN768" s="3"/>
      <c r="BO768" s="3"/>
      <c r="BP768" s="3"/>
      <c r="BQ768" s="3"/>
      <c r="BR768" s="3"/>
      <c r="BS768" s="3"/>
      <c r="BT768" s="3"/>
      <c r="BU768" s="3"/>
    </row>
    <row r="769" spans="9:73" customFormat="1" ht="22.5" customHeight="1" x14ac:dyDescent="0.3">
      <c r="I769" s="51"/>
      <c r="U769" s="51"/>
      <c r="AD769" s="2"/>
      <c r="BL769" s="3"/>
      <c r="BM769" s="3"/>
      <c r="BN769" s="3"/>
      <c r="BO769" s="3"/>
      <c r="BP769" s="3"/>
      <c r="BQ769" s="3"/>
      <c r="BR769" s="3"/>
      <c r="BS769" s="3"/>
      <c r="BT769" s="3"/>
      <c r="BU769" s="3"/>
    </row>
    <row r="770" spans="9:73" customFormat="1" ht="22.5" customHeight="1" x14ac:dyDescent="0.3">
      <c r="I770" s="51"/>
      <c r="U770" s="51"/>
      <c r="AD770" s="2"/>
      <c r="BL770" s="3"/>
      <c r="BM770" s="3"/>
      <c r="BN770" s="3"/>
      <c r="BO770" s="3"/>
      <c r="BP770" s="3"/>
      <c r="BQ770" s="3"/>
      <c r="BR770" s="3"/>
      <c r="BS770" s="3"/>
      <c r="BT770" s="3"/>
      <c r="BU770" s="3"/>
    </row>
    <row r="771" spans="9:73" customFormat="1" ht="22.5" customHeight="1" x14ac:dyDescent="0.3">
      <c r="I771" s="51"/>
      <c r="U771" s="51"/>
      <c r="AD771" s="2"/>
      <c r="BL771" s="3"/>
      <c r="BM771" s="3"/>
      <c r="BN771" s="3"/>
      <c r="BO771" s="3"/>
      <c r="BP771" s="3"/>
      <c r="BQ771" s="3"/>
      <c r="BR771" s="3"/>
      <c r="BS771" s="3"/>
      <c r="BT771" s="3"/>
      <c r="BU771" s="3"/>
    </row>
    <row r="772" spans="9:73" customFormat="1" ht="22.5" customHeight="1" x14ac:dyDescent="0.3">
      <c r="I772" s="51"/>
      <c r="U772" s="51"/>
      <c r="AD772" s="2"/>
      <c r="BL772" s="3"/>
      <c r="BM772" s="3"/>
      <c r="BN772" s="3"/>
      <c r="BO772" s="3"/>
      <c r="BP772" s="3"/>
      <c r="BQ772" s="3"/>
      <c r="BR772" s="3"/>
      <c r="BS772" s="3"/>
      <c r="BT772" s="3"/>
      <c r="BU772" s="3"/>
    </row>
    <row r="773" spans="9:73" customFormat="1" ht="22.5" customHeight="1" x14ac:dyDescent="0.3">
      <c r="I773" s="51"/>
      <c r="U773" s="51"/>
      <c r="AD773" s="2"/>
      <c r="BL773" s="3"/>
      <c r="BM773" s="3"/>
      <c r="BN773" s="3"/>
      <c r="BO773" s="3"/>
      <c r="BP773" s="3"/>
      <c r="BQ773" s="3"/>
      <c r="BR773" s="3"/>
      <c r="BS773" s="3"/>
      <c r="BT773" s="3"/>
      <c r="BU773" s="3"/>
    </row>
    <row r="774" spans="9:73" customFormat="1" ht="22.5" customHeight="1" x14ac:dyDescent="0.3">
      <c r="I774" s="51"/>
      <c r="U774" s="51"/>
      <c r="AD774" s="2"/>
      <c r="BL774" s="3"/>
      <c r="BM774" s="3"/>
      <c r="BN774" s="3"/>
      <c r="BO774" s="3"/>
      <c r="BP774" s="3"/>
      <c r="BQ774" s="3"/>
      <c r="BR774" s="3"/>
      <c r="BS774" s="3"/>
      <c r="BT774" s="3"/>
      <c r="BU774" s="3"/>
    </row>
    <row r="775" spans="9:73" customFormat="1" ht="22.5" customHeight="1" x14ac:dyDescent="0.3">
      <c r="I775" s="51"/>
      <c r="U775" s="51"/>
      <c r="AD775" s="2"/>
      <c r="BL775" s="3"/>
      <c r="BM775" s="3"/>
      <c r="BN775" s="3"/>
      <c r="BO775" s="3"/>
      <c r="BP775" s="3"/>
      <c r="BQ775" s="3"/>
      <c r="BR775" s="3"/>
      <c r="BS775" s="3"/>
      <c r="BT775" s="3"/>
      <c r="BU775" s="3"/>
    </row>
    <row r="776" spans="9:73" customFormat="1" ht="22.5" customHeight="1" x14ac:dyDescent="0.3">
      <c r="I776" s="51"/>
      <c r="U776" s="51"/>
      <c r="AD776" s="2"/>
      <c r="BL776" s="3"/>
      <c r="BM776" s="3"/>
      <c r="BN776" s="3"/>
      <c r="BO776" s="3"/>
      <c r="BP776" s="3"/>
      <c r="BQ776" s="3"/>
      <c r="BR776" s="3"/>
      <c r="BS776" s="3"/>
      <c r="BT776" s="3"/>
      <c r="BU776" s="3"/>
    </row>
    <row r="777" spans="9:73" customFormat="1" ht="22.5" customHeight="1" x14ac:dyDescent="0.3">
      <c r="I777" s="51"/>
      <c r="U777" s="51"/>
      <c r="AD777" s="2"/>
      <c r="BL777" s="3"/>
      <c r="BM777" s="3"/>
      <c r="BN777" s="3"/>
      <c r="BO777" s="3"/>
      <c r="BP777" s="3"/>
      <c r="BQ777" s="3"/>
      <c r="BR777" s="3"/>
      <c r="BS777" s="3"/>
      <c r="BT777" s="3"/>
      <c r="BU777" s="3"/>
    </row>
    <row r="778" spans="9:73" customFormat="1" ht="22.5" customHeight="1" x14ac:dyDescent="0.3">
      <c r="I778" s="51"/>
      <c r="U778" s="51"/>
      <c r="AD778" s="2"/>
      <c r="BL778" s="3"/>
      <c r="BM778" s="3"/>
      <c r="BN778" s="3"/>
      <c r="BO778" s="3"/>
      <c r="BP778" s="3"/>
      <c r="BQ778" s="3"/>
      <c r="BR778" s="3"/>
      <c r="BS778" s="3"/>
      <c r="BT778" s="3"/>
      <c r="BU778" s="3"/>
    </row>
    <row r="779" spans="9:73" customFormat="1" ht="22.5" customHeight="1" x14ac:dyDescent="0.3">
      <c r="I779" s="51"/>
      <c r="U779" s="51"/>
      <c r="AD779" s="2"/>
      <c r="BL779" s="3"/>
      <c r="BM779" s="3"/>
      <c r="BN779" s="3"/>
      <c r="BO779" s="3"/>
      <c r="BP779" s="3"/>
      <c r="BQ779" s="3"/>
      <c r="BR779" s="3"/>
      <c r="BS779" s="3"/>
      <c r="BT779" s="3"/>
      <c r="BU779" s="3"/>
    </row>
    <row r="780" spans="9:73" customFormat="1" ht="22.5" customHeight="1" x14ac:dyDescent="0.3">
      <c r="I780" s="51"/>
      <c r="U780" s="51"/>
      <c r="AD780" s="2"/>
      <c r="BL780" s="3"/>
      <c r="BM780" s="3"/>
      <c r="BN780" s="3"/>
      <c r="BO780" s="3"/>
      <c r="BP780" s="3"/>
      <c r="BQ780" s="3"/>
      <c r="BR780" s="3"/>
      <c r="BS780" s="3"/>
      <c r="BT780" s="3"/>
      <c r="BU780" s="3"/>
    </row>
    <row r="781" spans="9:73" customFormat="1" ht="22.5" customHeight="1" x14ac:dyDescent="0.3">
      <c r="I781" s="51"/>
      <c r="U781" s="51"/>
      <c r="AD781" s="2"/>
      <c r="BL781" s="3"/>
      <c r="BM781" s="3"/>
      <c r="BN781" s="3"/>
      <c r="BO781" s="3"/>
      <c r="BP781" s="3"/>
      <c r="BQ781" s="3"/>
      <c r="BR781" s="3"/>
      <c r="BS781" s="3"/>
      <c r="BT781" s="3"/>
      <c r="BU781" s="3"/>
    </row>
    <row r="782" spans="9:73" customFormat="1" ht="22.5" customHeight="1" x14ac:dyDescent="0.3">
      <c r="I782" s="51"/>
      <c r="U782" s="51"/>
      <c r="AD782" s="2"/>
      <c r="BL782" s="3"/>
      <c r="BM782" s="3"/>
      <c r="BN782" s="3"/>
      <c r="BO782" s="3"/>
      <c r="BP782" s="3"/>
      <c r="BQ782" s="3"/>
      <c r="BR782" s="3"/>
      <c r="BS782" s="3"/>
      <c r="BT782" s="3"/>
      <c r="BU782" s="3"/>
    </row>
    <row r="783" spans="9:73" customFormat="1" ht="22.5" customHeight="1" x14ac:dyDescent="0.3">
      <c r="I783" s="51"/>
      <c r="U783" s="51"/>
      <c r="AD783" s="2"/>
      <c r="BL783" s="3"/>
      <c r="BM783" s="3"/>
      <c r="BN783" s="3"/>
      <c r="BO783" s="3"/>
      <c r="BP783" s="3"/>
      <c r="BQ783" s="3"/>
      <c r="BR783" s="3"/>
      <c r="BS783" s="3"/>
      <c r="BT783" s="3"/>
      <c r="BU783" s="3"/>
    </row>
    <row r="784" spans="9:73" customFormat="1" ht="22.5" customHeight="1" x14ac:dyDescent="0.3">
      <c r="I784" s="51"/>
      <c r="U784" s="51"/>
      <c r="AD784" s="2"/>
      <c r="BL784" s="3"/>
      <c r="BM784" s="3"/>
      <c r="BN784" s="3"/>
      <c r="BO784" s="3"/>
      <c r="BP784" s="3"/>
      <c r="BQ784" s="3"/>
      <c r="BR784" s="3"/>
      <c r="BS784" s="3"/>
      <c r="BT784" s="3"/>
      <c r="BU784" s="3"/>
    </row>
    <row r="785" spans="9:73" customFormat="1" ht="22.5" customHeight="1" x14ac:dyDescent="0.3">
      <c r="I785" s="51"/>
      <c r="U785" s="51"/>
      <c r="AD785" s="2"/>
      <c r="BL785" s="3"/>
      <c r="BM785" s="3"/>
      <c r="BN785" s="3"/>
      <c r="BO785" s="3"/>
      <c r="BP785" s="3"/>
      <c r="BQ785" s="3"/>
      <c r="BR785" s="3"/>
      <c r="BS785" s="3"/>
      <c r="BT785" s="3"/>
      <c r="BU785" s="3"/>
    </row>
    <row r="786" spans="9:73" customFormat="1" ht="22.5" customHeight="1" x14ac:dyDescent="0.3">
      <c r="I786" s="51"/>
      <c r="U786" s="51"/>
      <c r="AD786" s="2"/>
      <c r="BL786" s="3"/>
      <c r="BM786" s="3"/>
      <c r="BN786" s="3"/>
      <c r="BO786" s="3"/>
      <c r="BP786" s="3"/>
      <c r="BQ786" s="3"/>
      <c r="BR786" s="3"/>
      <c r="BS786" s="3"/>
      <c r="BT786" s="3"/>
      <c r="BU786" s="3"/>
    </row>
    <row r="787" spans="9:73" customFormat="1" ht="22.5" customHeight="1" x14ac:dyDescent="0.3">
      <c r="I787" s="51"/>
      <c r="U787" s="51"/>
      <c r="AD787" s="2"/>
      <c r="BL787" s="3"/>
      <c r="BM787" s="3"/>
      <c r="BN787" s="3"/>
      <c r="BO787" s="3"/>
      <c r="BP787" s="3"/>
      <c r="BQ787" s="3"/>
      <c r="BR787" s="3"/>
      <c r="BS787" s="3"/>
      <c r="BT787" s="3"/>
      <c r="BU787" s="3"/>
    </row>
    <row r="788" spans="9:73" customFormat="1" ht="22.5" customHeight="1" x14ac:dyDescent="0.3">
      <c r="I788" s="51"/>
      <c r="U788" s="51"/>
      <c r="AD788" s="2"/>
      <c r="BL788" s="3"/>
      <c r="BM788" s="3"/>
      <c r="BN788" s="3"/>
      <c r="BO788" s="3"/>
      <c r="BP788" s="3"/>
      <c r="BQ788" s="3"/>
      <c r="BR788" s="3"/>
      <c r="BS788" s="3"/>
      <c r="BT788" s="3"/>
      <c r="BU788" s="3"/>
    </row>
  </sheetData>
  <mergeCells count="1913">
    <mergeCell ref="CK368:CL368"/>
    <mergeCell ref="DG368:DH368"/>
    <mergeCell ref="CF374:CG374"/>
    <mergeCell ref="DB375:DD376"/>
    <mergeCell ref="CI315:CR315"/>
    <mergeCell ref="CI317:CR317"/>
    <mergeCell ref="CJ319:CK320"/>
    <mergeCell ref="CL319:CQ319"/>
    <mergeCell ref="CG320:CI320"/>
    <mergeCell ref="CF319:CG319"/>
    <mergeCell ref="DB320:DD321"/>
    <mergeCell ref="CI360:CR360"/>
    <mergeCell ref="CI362:CR362"/>
    <mergeCell ref="CJ365:CK366"/>
    <mergeCell ref="CL365:CQ365"/>
    <mergeCell ref="CG366:CI366"/>
    <mergeCell ref="CM368:CP368"/>
    <mergeCell ref="CI351:CR351"/>
    <mergeCell ref="CI353:CR353"/>
    <mergeCell ref="CJ355:CK356"/>
    <mergeCell ref="CL355:CQ355"/>
    <mergeCell ref="CK340:CL340"/>
    <mergeCell ref="DG340:DH340"/>
    <mergeCell ref="CF346:CG346"/>
    <mergeCell ref="CM340:CP340"/>
    <mergeCell ref="DI340:DL340"/>
    <mergeCell ref="CK722:CL722"/>
    <mergeCell ref="CO722:DA722"/>
    <mergeCell ref="DG722:DH722"/>
    <mergeCell ref="DK722:DW722"/>
    <mergeCell ref="CL711:CM712"/>
    <mergeCell ref="CW711:DA712"/>
    <mergeCell ref="DB711:DD712"/>
    <mergeCell ref="DS711:DU712"/>
    <mergeCell ref="CG702:CJ703"/>
    <mergeCell ref="CL702:CM703"/>
    <mergeCell ref="CW702:DA703"/>
    <mergeCell ref="DB702:DD703"/>
    <mergeCell ref="DS702:DU703"/>
    <mergeCell ref="DV702:DW703"/>
    <mergeCell ref="DV693:DW694"/>
    <mergeCell ref="CK695:CL695"/>
    <mergeCell ref="CO695:DA695"/>
    <mergeCell ref="DG695:DH695"/>
    <mergeCell ref="DI368:DL368"/>
    <mergeCell ref="CI370:CR370"/>
    <mergeCell ref="CI372:CR372"/>
    <mergeCell ref="CJ374:CK375"/>
    <mergeCell ref="CL374:CQ374"/>
    <mergeCell ref="CG375:CI375"/>
    <mergeCell ref="CK386:CL386"/>
    <mergeCell ref="DG386:DH386"/>
    <mergeCell ref="CF392:CG392"/>
    <mergeCell ref="CG720:CJ721"/>
    <mergeCell ref="CL720:CM721"/>
    <mergeCell ref="CW720:DA721"/>
    <mergeCell ref="DB720:DD721"/>
    <mergeCell ref="DS720:DU721"/>
    <mergeCell ref="DV720:DW721"/>
    <mergeCell ref="DV711:DW712"/>
    <mergeCell ref="CK713:CL713"/>
    <mergeCell ref="CO713:DA713"/>
    <mergeCell ref="DG713:DH713"/>
    <mergeCell ref="DK713:DW713"/>
    <mergeCell ref="CF719:CG719"/>
    <mergeCell ref="CK704:CL704"/>
    <mergeCell ref="CO704:DA704"/>
    <mergeCell ref="DI331:DL331"/>
    <mergeCell ref="CI333:CR333"/>
    <mergeCell ref="CI335:CR335"/>
    <mergeCell ref="CJ337:CK338"/>
    <mergeCell ref="CL337:CQ337"/>
    <mergeCell ref="CG338:CI338"/>
    <mergeCell ref="DG704:DH704"/>
    <mergeCell ref="DK704:DW704"/>
    <mergeCell ref="CF710:CG710"/>
    <mergeCell ref="CG711:CJ712"/>
    <mergeCell ref="CG356:CI356"/>
    <mergeCell ref="CI342:CR342"/>
    <mergeCell ref="CI344:CR344"/>
    <mergeCell ref="CJ346:CK347"/>
    <mergeCell ref="CL346:CQ346"/>
    <mergeCell ref="CG347:CI347"/>
    <mergeCell ref="CM349:CP349"/>
    <mergeCell ref="CF365:CG365"/>
    <mergeCell ref="DK695:DW695"/>
    <mergeCell ref="CF701:CG701"/>
    <mergeCell ref="CK686:CL686"/>
    <mergeCell ref="CO686:DA686"/>
    <mergeCell ref="DG686:DH686"/>
    <mergeCell ref="DK686:DW686"/>
    <mergeCell ref="CF692:CG692"/>
    <mergeCell ref="CG693:CJ694"/>
    <mergeCell ref="CL693:CM694"/>
    <mergeCell ref="CW693:DA694"/>
    <mergeCell ref="DB693:DD694"/>
    <mergeCell ref="DS693:DU694"/>
    <mergeCell ref="CG684:CJ685"/>
    <mergeCell ref="CL684:CM685"/>
    <mergeCell ref="CW684:DA685"/>
    <mergeCell ref="DB684:DD685"/>
    <mergeCell ref="DS684:DU685"/>
    <mergeCell ref="DV684:DW685"/>
    <mergeCell ref="DV675:DW676"/>
    <mergeCell ref="CK677:CL677"/>
    <mergeCell ref="CO677:DA677"/>
    <mergeCell ref="DG677:DH677"/>
    <mergeCell ref="DK677:DW677"/>
    <mergeCell ref="CF683:CG683"/>
    <mergeCell ref="CK668:CL668"/>
    <mergeCell ref="CO668:DA668"/>
    <mergeCell ref="DG668:DH668"/>
    <mergeCell ref="DK668:DW668"/>
    <mergeCell ref="CF674:CG674"/>
    <mergeCell ref="CG675:CJ676"/>
    <mergeCell ref="CL675:CM676"/>
    <mergeCell ref="CW675:DA676"/>
    <mergeCell ref="DB675:DD676"/>
    <mergeCell ref="DS675:DU676"/>
    <mergeCell ref="CG666:CJ667"/>
    <mergeCell ref="CL666:CM667"/>
    <mergeCell ref="CW666:DA667"/>
    <mergeCell ref="DB666:DD667"/>
    <mergeCell ref="DS666:DU667"/>
    <mergeCell ref="DV666:DW667"/>
    <mergeCell ref="DV657:DW658"/>
    <mergeCell ref="CK659:CL659"/>
    <mergeCell ref="CO659:DA659"/>
    <mergeCell ref="DG659:DH659"/>
    <mergeCell ref="DK659:DW659"/>
    <mergeCell ref="CF665:CG665"/>
    <mergeCell ref="CK650:CL650"/>
    <mergeCell ref="CO650:DA650"/>
    <mergeCell ref="DG650:DH650"/>
    <mergeCell ref="DK650:DW650"/>
    <mergeCell ref="CF656:CG656"/>
    <mergeCell ref="CG657:CJ658"/>
    <mergeCell ref="CL657:CM658"/>
    <mergeCell ref="CW657:DA658"/>
    <mergeCell ref="DB657:DD658"/>
    <mergeCell ref="DS657:DU658"/>
    <mergeCell ref="CG648:CJ649"/>
    <mergeCell ref="CL648:CM649"/>
    <mergeCell ref="CW648:DA649"/>
    <mergeCell ref="DB648:DD649"/>
    <mergeCell ref="DS648:DU649"/>
    <mergeCell ref="DV648:DW649"/>
    <mergeCell ref="DV639:DW640"/>
    <mergeCell ref="CK641:CL641"/>
    <mergeCell ref="CO641:DA641"/>
    <mergeCell ref="DG641:DH641"/>
    <mergeCell ref="DK641:DW641"/>
    <mergeCell ref="CF647:CG647"/>
    <mergeCell ref="CK631:CL631"/>
    <mergeCell ref="CO631:DA631"/>
    <mergeCell ref="DG631:DH631"/>
    <mergeCell ref="DK631:DW631"/>
    <mergeCell ref="CF638:CG638"/>
    <mergeCell ref="CG639:CJ640"/>
    <mergeCell ref="CL639:CM640"/>
    <mergeCell ref="CW639:DA640"/>
    <mergeCell ref="DB639:DD640"/>
    <mergeCell ref="DS639:DU640"/>
    <mergeCell ref="CG629:CJ630"/>
    <mergeCell ref="CL629:CM630"/>
    <mergeCell ref="CW629:DA630"/>
    <mergeCell ref="DB629:DD630"/>
    <mergeCell ref="DS629:DU630"/>
    <mergeCell ref="DV629:DW630"/>
    <mergeCell ref="DV620:DW621"/>
    <mergeCell ref="CK622:CL622"/>
    <mergeCell ref="CO622:DA622"/>
    <mergeCell ref="DG622:DH622"/>
    <mergeCell ref="DK622:DW622"/>
    <mergeCell ref="CF628:CG628"/>
    <mergeCell ref="CK613:CL613"/>
    <mergeCell ref="CO613:DA613"/>
    <mergeCell ref="DG613:DH613"/>
    <mergeCell ref="DK613:DW613"/>
    <mergeCell ref="CF619:CG619"/>
    <mergeCell ref="CG620:CJ621"/>
    <mergeCell ref="CL620:CM621"/>
    <mergeCell ref="CW620:DA621"/>
    <mergeCell ref="DB620:DD621"/>
    <mergeCell ref="DS620:DU621"/>
    <mergeCell ref="CG611:CJ612"/>
    <mergeCell ref="CL611:CM612"/>
    <mergeCell ref="CW611:DA612"/>
    <mergeCell ref="DB611:DD612"/>
    <mergeCell ref="DS611:DU612"/>
    <mergeCell ref="DV611:DW612"/>
    <mergeCell ref="DV602:DW603"/>
    <mergeCell ref="CK604:CL604"/>
    <mergeCell ref="CO604:DA604"/>
    <mergeCell ref="DG604:DH604"/>
    <mergeCell ref="DK604:DW604"/>
    <mergeCell ref="CF610:CG610"/>
    <mergeCell ref="CK595:CL595"/>
    <mergeCell ref="CO595:DA595"/>
    <mergeCell ref="DG595:DH595"/>
    <mergeCell ref="DK595:DW595"/>
    <mergeCell ref="CF601:CG601"/>
    <mergeCell ref="CG602:CJ603"/>
    <mergeCell ref="CL602:CM603"/>
    <mergeCell ref="CW602:DA603"/>
    <mergeCell ref="DB602:DD603"/>
    <mergeCell ref="DS602:DU603"/>
    <mergeCell ref="CG593:CJ594"/>
    <mergeCell ref="CL593:CM594"/>
    <mergeCell ref="CW593:DA594"/>
    <mergeCell ref="DB593:DD594"/>
    <mergeCell ref="DS593:DU594"/>
    <mergeCell ref="DV593:DW594"/>
    <mergeCell ref="DV584:DW585"/>
    <mergeCell ref="CK586:CL586"/>
    <mergeCell ref="CO586:DA586"/>
    <mergeCell ref="DG586:DH586"/>
    <mergeCell ref="DK586:DW586"/>
    <mergeCell ref="CF592:CG592"/>
    <mergeCell ref="CK577:CL577"/>
    <mergeCell ref="CO577:DA577"/>
    <mergeCell ref="DG577:DH577"/>
    <mergeCell ref="DK577:DW577"/>
    <mergeCell ref="CF583:CG583"/>
    <mergeCell ref="CG584:CJ585"/>
    <mergeCell ref="CL584:CM585"/>
    <mergeCell ref="CW584:DA585"/>
    <mergeCell ref="DB584:DD585"/>
    <mergeCell ref="DS584:DU585"/>
    <mergeCell ref="CG575:CJ576"/>
    <mergeCell ref="CL575:CM576"/>
    <mergeCell ref="CW575:DA576"/>
    <mergeCell ref="DB575:DD576"/>
    <mergeCell ref="DS575:DU576"/>
    <mergeCell ref="DV575:DW576"/>
    <mergeCell ref="DV566:DW567"/>
    <mergeCell ref="CK568:CL568"/>
    <mergeCell ref="CO568:DA568"/>
    <mergeCell ref="DG568:DH568"/>
    <mergeCell ref="DK568:DW568"/>
    <mergeCell ref="CF574:CG574"/>
    <mergeCell ref="CK559:CL559"/>
    <mergeCell ref="CO559:DA559"/>
    <mergeCell ref="DG559:DH559"/>
    <mergeCell ref="DK559:DW559"/>
    <mergeCell ref="CF565:CG565"/>
    <mergeCell ref="CG566:CJ567"/>
    <mergeCell ref="CL566:CM567"/>
    <mergeCell ref="CW566:DA567"/>
    <mergeCell ref="DB566:DD567"/>
    <mergeCell ref="DS566:DU567"/>
    <mergeCell ref="CG557:CJ558"/>
    <mergeCell ref="CL557:CM558"/>
    <mergeCell ref="CW557:DA558"/>
    <mergeCell ref="DB557:DD558"/>
    <mergeCell ref="DS557:DU558"/>
    <mergeCell ref="DV557:DW558"/>
    <mergeCell ref="DV548:DW549"/>
    <mergeCell ref="CK550:CL550"/>
    <mergeCell ref="CO550:DA550"/>
    <mergeCell ref="DG550:DH550"/>
    <mergeCell ref="DK550:DW550"/>
    <mergeCell ref="CF556:CG556"/>
    <mergeCell ref="AV39:AV40"/>
    <mergeCell ref="AW39:AW40"/>
    <mergeCell ref="AH39:AH40"/>
    <mergeCell ref="AI39:AI40"/>
    <mergeCell ref="CF547:CG547"/>
    <mergeCell ref="CG548:CJ549"/>
    <mergeCell ref="CL548:CM549"/>
    <mergeCell ref="CW548:DA549"/>
    <mergeCell ref="DB548:DD549"/>
    <mergeCell ref="DS548:DU549"/>
    <mergeCell ref="CL520:CM521"/>
    <mergeCell ref="CW520:DA521"/>
    <mergeCell ref="CL529:CM530"/>
    <mergeCell ref="CW529:DA530"/>
    <mergeCell ref="CL538:CM539"/>
    <mergeCell ref="CW538:DA539"/>
    <mergeCell ref="AO39:AO40"/>
    <mergeCell ref="AP39:AP40"/>
    <mergeCell ref="AQ39:AQ40"/>
    <mergeCell ref="CF101:CG101"/>
    <mergeCell ref="CG102:CJ103"/>
    <mergeCell ref="DB102:DD103"/>
    <mergeCell ref="DS102:DU103"/>
    <mergeCell ref="DV102:DW103"/>
    <mergeCell ref="CK104:CL104"/>
    <mergeCell ref="CO104:DA104"/>
    <mergeCell ref="CL93:CM94"/>
    <mergeCell ref="CW93:DA94"/>
    <mergeCell ref="CL102:CM103"/>
    <mergeCell ref="CW102:DA103"/>
    <mergeCell ref="CL111:CM112"/>
    <mergeCell ref="CW111:DA112"/>
    <mergeCell ref="CG93:CJ94"/>
    <mergeCell ref="DB93:DD94"/>
    <mergeCell ref="DS93:DU94"/>
    <mergeCell ref="CK113:CL113"/>
    <mergeCell ref="CO113:DA113"/>
    <mergeCell ref="DG113:DH113"/>
    <mergeCell ref="DK113:DW113"/>
    <mergeCell ref="CF119:CG119"/>
    <mergeCell ref="CG120:CJ121"/>
    <mergeCell ref="BC41:BE42"/>
    <mergeCell ref="DV56:DW57"/>
    <mergeCell ref="CF73:CG73"/>
    <mergeCell ref="DV65:DW66"/>
    <mergeCell ref="CG65:CJ66"/>
    <mergeCell ref="CL65:CM66"/>
    <mergeCell ref="CW65:DA66"/>
    <mergeCell ref="DB65:DD66"/>
    <mergeCell ref="DS65:DU66"/>
    <mergeCell ref="CG74:CJ75"/>
    <mergeCell ref="CK67:CL67"/>
    <mergeCell ref="DV93:DW94"/>
    <mergeCell ref="CK95:CL95"/>
    <mergeCell ref="CO95:DA95"/>
    <mergeCell ref="DG95:DH95"/>
    <mergeCell ref="DK95:DW95"/>
    <mergeCell ref="AX39:AX40"/>
    <mergeCell ref="AY39:AY40"/>
    <mergeCell ref="AZ39:BB40"/>
    <mergeCell ref="BF39:BF40"/>
    <mergeCell ref="BG39:BG40"/>
    <mergeCell ref="BH39:BH40"/>
    <mergeCell ref="BK35:BK36"/>
    <mergeCell ref="BK33:BK34"/>
    <mergeCell ref="BA33:BA34"/>
    <mergeCell ref="BB33:BB34"/>
    <mergeCell ref="BK31:BK32"/>
    <mergeCell ref="AY27:AY28"/>
    <mergeCell ref="AZ27:AZ28"/>
    <mergeCell ref="BA27:BA28"/>
    <mergeCell ref="BB27:BB28"/>
    <mergeCell ref="BF27:BF28"/>
    <mergeCell ref="BG27:BG28"/>
    <mergeCell ref="BB29:BB30"/>
    <mergeCell ref="BD31:BD32"/>
    <mergeCell ref="BE31:BE32"/>
    <mergeCell ref="AL39:AL40"/>
    <mergeCell ref="AM39:AM40"/>
    <mergeCell ref="BF41:BF42"/>
    <mergeCell ref="BG41:BG42"/>
    <mergeCell ref="BH41:BH42"/>
    <mergeCell ref="BI41:BI42"/>
    <mergeCell ref="BJ41:BJ42"/>
    <mergeCell ref="BK41:BK42"/>
    <mergeCell ref="AU41:AU42"/>
    <mergeCell ref="AV41:AV42"/>
    <mergeCell ref="AW41:AW42"/>
    <mergeCell ref="AX41:AX42"/>
    <mergeCell ref="AY41:AY42"/>
    <mergeCell ref="AZ41:AZ42"/>
    <mergeCell ref="BA41:BA42"/>
    <mergeCell ref="BB41:BB42"/>
    <mergeCell ref="AO41:AO42"/>
    <mergeCell ref="AP41:AP42"/>
    <mergeCell ref="AQ41:AQ42"/>
    <mergeCell ref="AR41:AR42"/>
    <mergeCell ref="AS41:AS42"/>
    <mergeCell ref="AT41:AT42"/>
    <mergeCell ref="AR39:AR40"/>
    <mergeCell ref="AS39:AS40"/>
    <mergeCell ref="AT39:AT40"/>
    <mergeCell ref="AU39:AU40"/>
    <mergeCell ref="BC39:BC40"/>
    <mergeCell ref="BD39:BD40"/>
    <mergeCell ref="BE39:BE40"/>
    <mergeCell ref="BI39:BI40"/>
    <mergeCell ref="BJ39:BJ40"/>
    <mergeCell ref="BK39:BK40"/>
    <mergeCell ref="AI37:AI38"/>
    <mergeCell ref="AJ37:AJ38"/>
    <mergeCell ref="AK37:AK38"/>
    <mergeCell ref="AL37:AL38"/>
    <mergeCell ref="AM37:AM38"/>
    <mergeCell ref="AN37:AN38"/>
    <mergeCell ref="AI41:AI42"/>
    <mergeCell ref="AJ41:AJ42"/>
    <mergeCell ref="AK41:AK42"/>
    <mergeCell ref="AL41:AL42"/>
    <mergeCell ref="AM41:AM42"/>
    <mergeCell ref="AN41:AN42"/>
    <mergeCell ref="AC41:AC42"/>
    <mergeCell ref="AD41:AD42"/>
    <mergeCell ref="AE41:AE42"/>
    <mergeCell ref="AF41:AF42"/>
    <mergeCell ref="AG41:AG42"/>
    <mergeCell ref="AH41:AH42"/>
    <mergeCell ref="AC37:AC38"/>
    <mergeCell ref="AD37:AD38"/>
    <mergeCell ref="AE37:AE38"/>
    <mergeCell ref="AF37:AF38"/>
    <mergeCell ref="AG37:AG38"/>
    <mergeCell ref="AH37:AH38"/>
    <mergeCell ref="AC39:AC40"/>
    <mergeCell ref="AD39:AD40"/>
    <mergeCell ref="AE39:AE40"/>
    <mergeCell ref="AF39:AF40"/>
    <mergeCell ref="AN39:AN40"/>
    <mergeCell ref="AG39:AG40"/>
    <mergeCell ref="AJ39:AJ40"/>
    <mergeCell ref="AK39:AK40"/>
    <mergeCell ref="AW35:AW36"/>
    <mergeCell ref="AX35:AX36"/>
    <mergeCell ref="AY35:AY36"/>
    <mergeCell ref="AZ35:AZ36"/>
    <mergeCell ref="BA35:BA36"/>
    <mergeCell ref="BB35:BB36"/>
    <mergeCell ref="AO35:AO36"/>
    <mergeCell ref="AP35:AP36"/>
    <mergeCell ref="AQ35:AQ36"/>
    <mergeCell ref="AR35:AR36"/>
    <mergeCell ref="AS35:AS36"/>
    <mergeCell ref="AT35:AV36"/>
    <mergeCell ref="BK37:BK38"/>
    <mergeCell ref="AU37:AU38"/>
    <mergeCell ref="AV37:AV38"/>
    <mergeCell ref="AW37:AY38"/>
    <mergeCell ref="AZ37:AZ38"/>
    <mergeCell ref="BA37:BA38"/>
    <mergeCell ref="BB37:BB38"/>
    <mergeCell ref="AO37:AO38"/>
    <mergeCell ref="AP37:AP38"/>
    <mergeCell ref="AQ37:AQ38"/>
    <mergeCell ref="AR37:AR38"/>
    <mergeCell ref="AS37:AS38"/>
    <mergeCell ref="AT37:AT38"/>
    <mergeCell ref="BF37:BF38"/>
    <mergeCell ref="BG37:BG38"/>
    <mergeCell ref="BH37:BH38"/>
    <mergeCell ref="BI37:BI38"/>
    <mergeCell ref="BJ37:BJ38"/>
    <mergeCell ref="BC37:BC38"/>
    <mergeCell ref="BD37:BD38"/>
    <mergeCell ref="AI35:AI36"/>
    <mergeCell ref="AJ35:AJ36"/>
    <mergeCell ref="AK35:AK36"/>
    <mergeCell ref="AL35:AL36"/>
    <mergeCell ref="AM35:AM36"/>
    <mergeCell ref="AN35:AN36"/>
    <mergeCell ref="AC35:AC36"/>
    <mergeCell ref="AD35:AD36"/>
    <mergeCell ref="AE35:AE36"/>
    <mergeCell ref="AF35:AF36"/>
    <mergeCell ref="AG35:AG36"/>
    <mergeCell ref="AH35:AH36"/>
    <mergeCell ref="BF33:BF34"/>
    <mergeCell ref="BG33:BG34"/>
    <mergeCell ref="BH33:BH34"/>
    <mergeCell ref="BI33:BI34"/>
    <mergeCell ref="BJ33:BJ34"/>
    <mergeCell ref="AC33:AC34"/>
    <mergeCell ref="AD33:AD34"/>
    <mergeCell ref="AE33:AE34"/>
    <mergeCell ref="AF33:AF34"/>
    <mergeCell ref="AG33:AG34"/>
    <mergeCell ref="AH33:AH34"/>
    <mergeCell ref="BF35:BF36"/>
    <mergeCell ref="BG35:BG36"/>
    <mergeCell ref="BH35:BH36"/>
    <mergeCell ref="BI35:BI36"/>
    <mergeCell ref="BJ35:BJ36"/>
    <mergeCell ref="AW33:AW34"/>
    <mergeCell ref="AX33:AX34"/>
    <mergeCell ref="AY33:AY34"/>
    <mergeCell ref="AZ33:AZ34"/>
    <mergeCell ref="AO33:AO34"/>
    <mergeCell ref="AP33:AP34"/>
    <mergeCell ref="AQ33:AS34"/>
    <mergeCell ref="AT33:AT34"/>
    <mergeCell ref="AU33:AU34"/>
    <mergeCell ref="AV33:AV34"/>
    <mergeCell ref="AI33:AI34"/>
    <mergeCell ref="AJ33:AJ34"/>
    <mergeCell ref="AK33:AK34"/>
    <mergeCell ref="AL33:AL34"/>
    <mergeCell ref="AM33:AM34"/>
    <mergeCell ref="AN33:AN34"/>
    <mergeCell ref="BI29:BI30"/>
    <mergeCell ref="BJ29:BJ30"/>
    <mergeCell ref="BF31:BF32"/>
    <mergeCell ref="BG31:BG32"/>
    <mergeCell ref="BH31:BH32"/>
    <mergeCell ref="BI31:BI32"/>
    <mergeCell ref="BJ31:BJ32"/>
    <mergeCell ref="AW31:AW32"/>
    <mergeCell ref="AX31:AX32"/>
    <mergeCell ref="AY31:AY32"/>
    <mergeCell ref="AZ31:AZ32"/>
    <mergeCell ref="BA31:BA32"/>
    <mergeCell ref="BB31:BB32"/>
    <mergeCell ref="AQ31:AQ32"/>
    <mergeCell ref="AR31:AR32"/>
    <mergeCell ref="AS31:AS32"/>
    <mergeCell ref="AT31:AT32"/>
    <mergeCell ref="AU31:AU32"/>
    <mergeCell ref="AV31:AV32"/>
    <mergeCell ref="AS29:AS30"/>
    <mergeCell ref="AI29:AI30"/>
    <mergeCell ref="AJ29:AJ30"/>
    <mergeCell ref="AK29:AM30"/>
    <mergeCell ref="AN29:AN30"/>
    <mergeCell ref="AO29:AO30"/>
    <mergeCell ref="AP29:AP30"/>
    <mergeCell ref="AI31:AI32"/>
    <mergeCell ref="AJ31:AJ32"/>
    <mergeCell ref="AK31:AK32"/>
    <mergeCell ref="AL31:AL32"/>
    <mergeCell ref="AM31:AM32"/>
    <mergeCell ref="AN31:AP32"/>
    <mergeCell ref="AC31:AC32"/>
    <mergeCell ref="AD31:AD32"/>
    <mergeCell ref="AE31:AE32"/>
    <mergeCell ref="AF31:AF32"/>
    <mergeCell ref="AG31:AG32"/>
    <mergeCell ref="AH31:AH32"/>
    <mergeCell ref="AC29:AC30"/>
    <mergeCell ref="AD29:AD30"/>
    <mergeCell ref="AE29:AE30"/>
    <mergeCell ref="AF29:AF30"/>
    <mergeCell ref="AG29:AG30"/>
    <mergeCell ref="AH29:AH30"/>
    <mergeCell ref="AS27:AS28"/>
    <mergeCell ref="AT27:AT28"/>
    <mergeCell ref="AU27:AU28"/>
    <mergeCell ref="AV27:AV28"/>
    <mergeCell ref="AW27:AW28"/>
    <mergeCell ref="AX27:AX28"/>
    <mergeCell ref="AM27:AM28"/>
    <mergeCell ref="AN27:AN28"/>
    <mergeCell ref="AO27:AO28"/>
    <mergeCell ref="AP27:AP28"/>
    <mergeCell ref="AQ27:AQ28"/>
    <mergeCell ref="AR27:AR28"/>
    <mergeCell ref="AW29:AW30"/>
    <mergeCell ref="AX29:AX30"/>
    <mergeCell ref="AY29:AY30"/>
    <mergeCell ref="AZ29:AZ30"/>
    <mergeCell ref="BA29:BA30"/>
    <mergeCell ref="AQ29:AQ30"/>
    <mergeCell ref="AR29:AR30"/>
    <mergeCell ref="AT29:AT30"/>
    <mergeCell ref="AU29:AU30"/>
    <mergeCell ref="AV29:AV30"/>
    <mergeCell ref="AC27:AC28"/>
    <mergeCell ref="AD27:AD28"/>
    <mergeCell ref="AE27:AE28"/>
    <mergeCell ref="AF27:AF28"/>
    <mergeCell ref="AG27:AG28"/>
    <mergeCell ref="AH27:AJ28"/>
    <mergeCell ref="AK27:AK28"/>
    <mergeCell ref="AL27:AL28"/>
    <mergeCell ref="BA25:BA26"/>
    <mergeCell ref="BB25:BB26"/>
    <mergeCell ref="BF25:BF26"/>
    <mergeCell ref="BG25:BG26"/>
    <mergeCell ref="BH25:BH26"/>
    <mergeCell ref="BI25:BI26"/>
    <mergeCell ref="AU25:AU26"/>
    <mergeCell ref="AV25:AV26"/>
    <mergeCell ref="AW25:AW26"/>
    <mergeCell ref="AX25:AX26"/>
    <mergeCell ref="AY25:AY26"/>
    <mergeCell ref="AZ25:AZ26"/>
    <mergeCell ref="AO25:AO26"/>
    <mergeCell ref="AP25:AP26"/>
    <mergeCell ref="AQ25:AQ26"/>
    <mergeCell ref="AR25:AR26"/>
    <mergeCell ref="AS25:AS26"/>
    <mergeCell ref="AT25:AT26"/>
    <mergeCell ref="AI25:AI26"/>
    <mergeCell ref="AJ25:AJ26"/>
    <mergeCell ref="AK25:AK26"/>
    <mergeCell ref="AL25:AL26"/>
    <mergeCell ref="BH27:BH28"/>
    <mergeCell ref="BI27:BI28"/>
    <mergeCell ref="AM25:AM26"/>
    <mergeCell ref="AN25:AN26"/>
    <mergeCell ref="BI22:BI24"/>
    <mergeCell ref="BJ22:BJ24"/>
    <mergeCell ref="BK22:BK24"/>
    <mergeCell ref="AE23:AG24"/>
    <mergeCell ref="AH23:AJ24"/>
    <mergeCell ref="AK23:AM24"/>
    <mergeCell ref="AN23:AP24"/>
    <mergeCell ref="AQ23:AS24"/>
    <mergeCell ref="AT23:AV24"/>
    <mergeCell ref="AW23:AY24"/>
    <mergeCell ref="AN22:AP22"/>
    <mergeCell ref="AQ22:AS22"/>
    <mergeCell ref="AT22:AV22"/>
    <mergeCell ref="AW22:AY22"/>
    <mergeCell ref="AZ22:BB22"/>
    <mergeCell ref="BF22:BH24"/>
    <mergeCell ref="AZ23:BB24"/>
    <mergeCell ref="BC23:BE24"/>
    <mergeCell ref="BJ25:BJ26"/>
    <mergeCell ref="BK25:BK26"/>
    <mergeCell ref="BC22:BE22"/>
    <mergeCell ref="F78:F79"/>
    <mergeCell ref="I78:I79"/>
    <mergeCell ref="AC22:AD24"/>
    <mergeCell ref="AE22:AG22"/>
    <mergeCell ref="AH22:AJ22"/>
    <mergeCell ref="AK22:AM22"/>
    <mergeCell ref="AC25:AC26"/>
    <mergeCell ref="AD25:AD26"/>
    <mergeCell ref="AE25:AG26"/>
    <mergeCell ref="AH25:AH26"/>
    <mergeCell ref="P90:R90"/>
    <mergeCell ref="P91:R91"/>
    <mergeCell ref="K88:K89"/>
    <mergeCell ref="M88:M89"/>
    <mergeCell ref="N88:N89"/>
    <mergeCell ref="O88:O89"/>
    <mergeCell ref="P88:R88"/>
    <mergeCell ref="P89:R89"/>
    <mergeCell ref="F90:F91"/>
    <mergeCell ref="I90:I91"/>
    <mergeCell ref="K90:K91"/>
    <mergeCell ref="M90:M91"/>
    <mergeCell ref="N90:N91"/>
    <mergeCell ref="O90:O91"/>
    <mergeCell ref="P76:R77"/>
    <mergeCell ref="K78:K79"/>
    <mergeCell ref="M78:M79"/>
    <mergeCell ref="N78:N79"/>
    <mergeCell ref="O78:O79"/>
    <mergeCell ref="P78:R79"/>
    <mergeCell ref="F76:F77"/>
    <mergeCell ref="I76:I77"/>
    <mergeCell ref="W2:W3"/>
    <mergeCell ref="Y2:Y3"/>
    <mergeCell ref="Z2:Z3"/>
    <mergeCell ref="AA2:AA3"/>
    <mergeCell ref="E4:E5"/>
    <mergeCell ref="K4:K5"/>
    <mergeCell ref="M4:M5"/>
    <mergeCell ref="N4:N5"/>
    <mergeCell ref="F88:F89"/>
    <mergeCell ref="I88:I89"/>
    <mergeCell ref="E1:O1"/>
    <mergeCell ref="Q1:AA1"/>
    <mergeCell ref="E2:E3"/>
    <mergeCell ref="K2:K3"/>
    <mergeCell ref="M2:M3"/>
    <mergeCell ref="N2:N3"/>
    <mergeCell ref="O2:O3"/>
    <mergeCell ref="Q2:Q3"/>
    <mergeCell ref="P84:R85"/>
    <mergeCell ref="F86:F87"/>
    <mergeCell ref="I86:I87"/>
    <mergeCell ref="K86:K87"/>
    <mergeCell ref="M86:M87"/>
    <mergeCell ref="N86:N87"/>
    <mergeCell ref="O86:O87"/>
    <mergeCell ref="P86:R87"/>
    <mergeCell ref="F84:F85"/>
    <mergeCell ref="I84:I85"/>
    <mergeCell ref="K84:K85"/>
    <mergeCell ref="M84:M85"/>
    <mergeCell ref="N84:N85"/>
    <mergeCell ref="O84:O85"/>
    <mergeCell ref="P92:R92"/>
    <mergeCell ref="P93:R93"/>
    <mergeCell ref="F94:F95"/>
    <mergeCell ref="I94:I95"/>
    <mergeCell ref="K94:K95"/>
    <mergeCell ref="M94:M95"/>
    <mergeCell ref="N94:N95"/>
    <mergeCell ref="O94:O95"/>
    <mergeCell ref="P94:R94"/>
    <mergeCell ref="P95:R95"/>
    <mergeCell ref="F92:F93"/>
    <mergeCell ref="I92:I93"/>
    <mergeCell ref="K92:K93"/>
    <mergeCell ref="M92:M93"/>
    <mergeCell ref="N92:N93"/>
    <mergeCell ref="O92:O93"/>
    <mergeCell ref="P80:R81"/>
    <mergeCell ref="F82:F83"/>
    <mergeCell ref="I82:I83"/>
    <mergeCell ref="K82:K83"/>
    <mergeCell ref="M82:M83"/>
    <mergeCell ref="N82:N83"/>
    <mergeCell ref="O82:O83"/>
    <mergeCell ref="P82:R83"/>
    <mergeCell ref="F80:F81"/>
    <mergeCell ref="I80:I81"/>
    <mergeCell ref="K80:K81"/>
    <mergeCell ref="M80:M81"/>
    <mergeCell ref="N80:N81"/>
    <mergeCell ref="O80:O81"/>
    <mergeCell ref="K76:K77"/>
    <mergeCell ref="M76:M77"/>
    <mergeCell ref="N76:N77"/>
    <mergeCell ref="O76:O77"/>
    <mergeCell ref="P72:R73"/>
    <mergeCell ref="F74:F75"/>
    <mergeCell ref="I74:I75"/>
    <mergeCell ref="K74:K75"/>
    <mergeCell ref="M74:M75"/>
    <mergeCell ref="N74:N75"/>
    <mergeCell ref="O74:O75"/>
    <mergeCell ref="P74:R75"/>
    <mergeCell ref="F72:F73"/>
    <mergeCell ref="I72:I73"/>
    <mergeCell ref="K72:K73"/>
    <mergeCell ref="M72:M73"/>
    <mergeCell ref="N72:N73"/>
    <mergeCell ref="O72:O73"/>
    <mergeCell ref="E71:N71"/>
    <mergeCell ref="W65:W66"/>
    <mergeCell ref="Y65:Y66"/>
    <mergeCell ref="Z65:Z66"/>
    <mergeCell ref="AA65:AA66"/>
    <mergeCell ref="E69:K69"/>
    <mergeCell ref="E67:E68"/>
    <mergeCell ref="K67:K68"/>
    <mergeCell ref="M67:M68"/>
    <mergeCell ref="W63:W64"/>
    <mergeCell ref="Y63:Y64"/>
    <mergeCell ref="Z63:Z64"/>
    <mergeCell ref="AA63:AA64"/>
    <mergeCell ref="E65:E66"/>
    <mergeCell ref="K65:K66"/>
    <mergeCell ref="M65:M66"/>
    <mergeCell ref="N65:N66"/>
    <mergeCell ref="O65:O66"/>
    <mergeCell ref="Q65:Q66"/>
    <mergeCell ref="N67:N68"/>
    <mergeCell ref="O67:O68"/>
    <mergeCell ref="Q67:Q68"/>
    <mergeCell ref="W67:W68"/>
    <mergeCell ref="Y67:Y68"/>
    <mergeCell ref="Z67:Z68"/>
    <mergeCell ref="AA67:AA68"/>
    <mergeCell ref="W61:W62"/>
    <mergeCell ref="Y61:Y62"/>
    <mergeCell ref="Z61:Z62"/>
    <mergeCell ref="AA61:AA62"/>
    <mergeCell ref="E63:E64"/>
    <mergeCell ref="K63:K64"/>
    <mergeCell ref="M63:M64"/>
    <mergeCell ref="N63:N64"/>
    <mergeCell ref="O63:O64"/>
    <mergeCell ref="Q63:Q64"/>
    <mergeCell ref="W59:W60"/>
    <mergeCell ref="Y59:Y60"/>
    <mergeCell ref="Z59:Z60"/>
    <mergeCell ref="AA59:AA60"/>
    <mergeCell ref="E61:E62"/>
    <mergeCell ref="K61:K62"/>
    <mergeCell ref="M61:M62"/>
    <mergeCell ref="N61:N62"/>
    <mergeCell ref="O61:O62"/>
    <mergeCell ref="Q61:Q62"/>
    <mergeCell ref="W57:W58"/>
    <mergeCell ref="Y57:Y58"/>
    <mergeCell ref="Z57:Z58"/>
    <mergeCell ref="AA57:AA58"/>
    <mergeCell ref="E59:E60"/>
    <mergeCell ref="K59:K60"/>
    <mergeCell ref="M59:M60"/>
    <mergeCell ref="N59:N60"/>
    <mergeCell ref="O59:O60"/>
    <mergeCell ref="Q59:Q60"/>
    <mergeCell ref="W55:W56"/>
    <mergeCell ref="Y55:Y56"/>
    <mergeCell ref="Z55:Z56"/>
    <mergeCell ref="AA55:AA56"/>
    <mergeCell ref="E57:E58"/>
    <mergeCell ref="K57:K58"/>
    <mergeCell ref="M57:M58"/>
    <mergeCell ref="N57:N58"/>
    <mergeCell ref="O57:O58"/>
    <mergeCell ref="Q57:Q58"/>
    <mergeCell ref="W53:W54"/>
    <mergeCell ref="Y53:Y54"/>
    <mergeCell ref="Z53:Z54"/>
    <mergeCell ref="AA53:AA54"/>
    <mergeCell ref="E55:E56"/>
    <mergeCell ref="K55:K56"/>
    <mergeCell ref="M55:M56"/>
    <mergeCell ref="N55:N56"/>
    <mergeCell ref="O55:O56"/>
    <mergeCell ref="Q55:Q56"/>
    <mergeCell ref="W51:W52"/>
    <mergeCell ref="Y51:Y52"/>
    <mergeCell ref="Z51:Z52"/>
    <mergeCell ref="AA51:AA52"/>
    <mergeCell ref="E53:E54"/>
    <mergeCell ref="K53:K54"/>
    <mergeCell ref="M53:M54"/>
    <mergeCell ref="N53:N54"/>
    <mergeCell ref="O53:O54"/>
    <mergeCell ref="Q53:Q54"/>
    <mergeCell ref="W49:W50"/>
    <mergeCell ref="Y49:Y50"/>
    <mergeCell ref="Z49:Z50"/>
    <mergeCell ref="AA49:AA50"/>
    <mergeCell ref="E51:E52"/>
    <mergeCell ref="K51:K52"/>
    <mergeCell ref="M51:M52"/>
    <mergeCell ref="N51:N52"/>
    <mergeCell ref="O51:O52"/>
    <mergeCell ref="Q51:Q52"/>
    <mergeCell ref="W47:W48"/>
    <mergeCell ref="Y47:Y48"/>
    <mergeCell ref="Z47:Z48"/>
    <mergeCell ref="AA47:AA48"/>
    <mergeCell ref="E49:E50"/>
    <mergeCell ref="K49:K50"/>
    <mergeCell ref="M49:M50"/>
    <mergeCell ref="N49:N50"/>
    <mergeCell ref="O49:O50"/>
    <mergeCell ref="Q49:Q50"/>
    <mergeCell ref="W45:W46"/>
    <mergeCell ref="Y45:Y46"/>
    <mergeCell ref="Z45:Z46"/>
    <mergeCell ref="AA45:AA46"/>
    <mergeCell ref="E47:E48"/>
    <mergeCell ref="K47:K48"/>
    <mergeCell ref="M47:M48"/>
    <mergeCell ref="N47:N48"/>
    <mergeCell ref="O47:O48"/>
    <mergeCell ref="Q47:Q48"/>
    <mergeCell ref="W43:W44"/>
    <mergeCell ref="Y43:Y44"/>
    <mergeCell ref="Z43:Z44"/>
    <mergeCell ref="AA43:AA44"/>
    <mergeCell ref="E45:E46"/>
    <mergeCell ref="K45:K46"/>
    <mergeCell ref="M45:M46"/>
    <mergeCell ref="N45:N46"/>
    <mergeCell ref="O45:O46"/>
    <mergeCell ref="Q45:Q46"/>
    <mergeCell ref="W41:W42"/>
    <mergeCell ref="Y41:Y42"/>
    <mergeCell ref="Z41:Z42"/>
    <mergeCell ref="AA41:AA42"/>
    <mergeCell ref="E43:E44"/>
    <mergeCell ref="K43:K44"/>
    <mergeCell ref="M43:M44"/>
    <mergeCell ref="N43:N44"/>
    <mergeCell ref="O43:O44"/>
    <mergeCell ref="Q43:Q44"/>
    <mergeCell ref="W39:W40"/>
    <mergeCell ref="Y39:Y40"/>
    <mergeCell ref="Z39:Z40"/>
    <mergeCell ref="AA39:AA40"/>
    <mergeCell ref="E41:E42"/>
    <mergeCell ref="K41:K42"/>
    <mergeCell ref="M41:M42"/>
    <mergeCell ref="N41:N42"/>
    <mergeCell ref="O41:O42"/>
    <mergeCell ref="Q41:Q42"/>
    <mergeCell ref="W37:W38"/>
    <mergeCell ref="Y37:Y38"/>
    <mergeCell ref="Z37:Z38"/>
    <mergeCell ref="AA37:AA38"/>
    <mergeCell ref="E39:E40"/>
    <mergeCell ref="K39:K40"/>
    <mergeCell ref="M39:M40"/>
    <mergeCell ref="N39:N40"/>
    <mergeCell ref="O39:O40"/>
    <mergeCell ref="Q39:Q40"/>
    <mergeCell ref="E37:E38"/>
    <mergeCell ref="K37:K38"/>
    <mergeCell ref="M37:M38"/>
    <mergeCell ref="N37:N38"/>
    <mergeCell ref="O37:O38"/>
    <mergeCell ref="Q37:Q38"/>
    <mergeCell ref="W32:W33"/>
    <mergeCell ref="Y32:Y33"/>
    <mergeCell ref="Z32:Z33"/>
    <mergeCell ref="AA32:AA33"/>
    <mergeCell ref="E34:K34"/>
    <mergeCell ref="E36:O36"/>
    <mergeCell ref="Q36:AA36"/>
    <mergeCell ref="W30:W31"/>
    <mergeCell ref="Y30:Y31"/>
    <mergeCell ref="Z30:Z31"/>
    <mergeCell ref="AA30:AA31"/>
    <mergeCell ref="E32:E33"/>
    <mergeCell ref="K32:K33"/>
    <mergeCell ref="M32:M33"/>
    <mergeCell ref="N32:N33"/>
    <mergeCell ref="O32:O33"/>
    <mergeCell ref="Q32:Q33"/>
    <mergeCell ref="W28:W29"/>
    <mergeCell ref="Y28:Y29"/>
    <mergeCell ref="Z28:Z29"/>
    <mergeCell ref="AA28:AA29"/>
    <mergeCell ref="E30:E31"/>
    <mergeCell ref="K30:K31"/>
    <mergeCell ref="M30:M31"/>
    <mergeCell ref="N30:N31"/>
    <mergeCell ref="O30:O31"/>
    <mergeCell ref="Q30:Q31"/>
    <mergeCell ref="W26:W27"/>
    <mergeCell ref="Y26:Y27"/>
    <mergeCell ref="Z26:Z27"/>
    <mergeCell ref="AA26:AA27"/>
    <mergeCell ref="E28:E29"/>
    <mergeCell ref="K28:K29"/>
    <mergeCell ref="M28:M29"/>
    <mergeCell ref="N28:N29"/>
    <mergeCell ref="O28:O29"/>
    <mergeCell ref="Q28:Q29"/>
    <mergeCell ref="W24:W25"/>
    <mergeCell ref="Y24:Y25"/>
    <mergeCell ref="Z24:Z25"/>
    <mergeCell ref="AA24:AA25"/>
    <mergeCell ref="E26:E27"/>
    <mergeCell ref="K26:K27"/>
    <mergeCell ref="M26:M27"/>
    <mergeCell ref="N26:N27"/>
    <mergeCell ref="O26:O27"/>
    <mergeCell ref="Q26:Q27"/>
    <mergeCell ref="W22:W23"/>
    <mergeCell ref="Y22:Y23"/>
    <mergeCell ref="Z22:Z23"/>
    <mergeCell ref="AA22:AA23"/>
    <mergeCell ref="E24:E25"/>
    <mergeCell ref="K24:K25"/>
    <mergeCell ref="M24:M25"/>
    <mergeCell ref="N24:N25"/>
    <mergeCell ref="O24:O25"/>
    <mergeCell ref="Q24:Q25"/>
    <mergeCell ref="W20:W21"/>
    <mergeCell ref="Y20:Y21"/>
    <mergeCell ref="Z20:Z21"/>
    <mergeCell ref="AA20:AA21"/>
    <mergeCell ref="E22:E23"/>
    <mergeCell ref="K22:K23"/>
    <mergeCell ref="M22:M23"/>
    <mergeCell ref="N22:N23"/>
    <mergeCell ref="O22:O23"/>
    <mergeCell ref="Q22:Q23"/>
    <mergeCell ref="W18:W19"/>
    <mergeCell ref="Y18:Y19"/>
    <mergeCell ref="Z18:Z19"/>
    <mergeCell ref="AA18:AA19"/>
    <mergeCell ref="E20:E21"/>
    <mergeCell ref="K20:K21"/>
    <mergeCell ref="M20:M21"/>
    <mergeCell ref="N20:N21"/>
    <mergeCell ref="O20:O21"/>
    <mergeCell ref="Q20:Q21"/>
    <mergeCell ref="W16:W17"/>
    <mergeCell ref="Y16:Y17"/>
    <mergeCell ref="Z16:Z17"/>
    <mergeCell ref="AA16:AA17"/>
    <mergeCell ref="E18:E19"/>
    <mergeCell ref="K18:K19"/>
    <mergeCell ref="M18:M19"/>
    <mergeCell ref="N18:N19"/>
    <mergeCell ref="O18:O19"/>
    <mergeCell ref="Q18:Q19"/>
    <mergeCell ref="W14:W15"/>
    <mergeCell ref="Y14:Y15"/>
    <mergeCell ref="Z14:Z15"/>
    <mergeCell ref="AA14:AA15"/>
    <mergeCell ref="E16:E17"/>
    <mergeCell ref="K16:K17"/>
    <mergeCell ref="M16:M17"/>
    <mergeCell ref="N16:N17"/>
    <mergeCell ref="O16:O17"/>
    <mergeCell ref="Q16:Q17"/>
    <mergeCell ref="W12:W13"/>
    <mergeCell ref="Y12:Y13"/>
    <mergeCell ref="Z12:Z13"/>
    <mergeCell ref="AA12:AA13"/>
    <mergeCell ref="E14:E15"/>
    <mergeCell ref="K14:K15"/>
    <mergeCell ref="M14:M15"/>
    <mergeCell ref="N14:N15"/>
    <mergeCell ref="O14:O15"/>
    <mergeCell ref="Q14:Q15"/>
    <mergeCell ref="W10:W11"/>
    <mergeCell ref="Y10:Y11"/>
    <mergeCell ref="Z10:Z11"/>
    <mergeCell ref="AA10:AA11"/>
    <mergeCell ref="E12:E13"/>
    <mergeCell ref="K12:K13"/>
    <mergeCell ref="M12:M13"/>
    <mergeCell ref="N12:N13"/>
    <mergeCell ref="O12:O13"/>
    <mergeCell ref="Q12:Q13"/>
    <mergeCell ref="W8:W9"/>
    <mergeCell ref="Y8:Y9"/>
    <mergeCell ref="Z8:Z9"/>
    <mergeCell ref="AA8:AA9"/>
    <mergeCell ref="E10:E11"/>
    <mergeCell ref="K10:K11"/>
    <mergeCell ref="M10:M11"/>
    <mergeCell ref="N10:N11"/>
    <mergeCell ref="O10:O11"/>
    <mergeCell ref="Q10:Q11"/>
    <mergeCell ref="W6:W7"/>
    <mergeCell ref="Y6:Y7"/>
    <mergeCell ref="Z6:Z7"/>
    <mergeCell ref="AA6:AA7"/>
    <mergeCell ref="E8:E9"/>
    <mergeCell ref="K8:K9"/>
    <mergeCell ref="M8:M9"/>
    <mergeCell ref="N8:N9"/>
    <mergeCell ref="O8:O9"/>
    <mergeCell ref="Q8:Q9"/>
    <mergeCell ref="E6:E7"/>
    <mergeCell ref="K6:K7"/>
    <mergeCell ref="M6:M7"/>
    <mergeCell ref="N6:N7"/>
    <mergeCell ref="O6:O7"/>
    <mergeCell ref="Q6:Q7"/>
    <mergeCell ref="O4:O5"/>
    <mergeCell ref="Q4:Q5"/>
    <mergeCell ref="W4:W5"/>
    <mergeCell ref="Y4:Y5"/>
    <mergeCell ref="Z4:Z5"/>
    <mergeCell ref="AA4:AA5"/>
    <mergeCell ref="CF1:CG1"/>
    <mergeCell ref="CG2:CJ3"/>
    <mergeCell ref="CL2:CM3"/>
    <mergeCell ref="CW2:DA3"/>
    <mergeCell ref="DB2:DD3"/>
    <mergeCell ref="DG4:DH4"/>
    <mergeCell ref="DK4:DW4"/>
    <mergeCell ref="DV2:DW3"/>
    <mergeCell ref="DS2:DU3"/>
    <mergeCell ref="CK4:CL4"/>
    <mergeCell ref="CO4:DA4"/>
    <mergeCell ref="CF10:CG10"/>
    <mergeCell ref="DK13:DW13"/>
    <mergeCell ref="DB11:DD12"/>
    <mergeCell ref="DS11:DU12"/>
    <mergeCell ref="CK13:CL13"/>
    <mergeCell ref="CO13:DA13"/>
    <mergeCell ref="DG13:DH13"/>
    <mergeCell ref="DV11:DW12"/>
    <mergeCell ref="CG11:CJ12"/>
    <mergeCell ref="CL11:CM12"/>
    <mergeCell ref="CW11:DA12"/>
    <mergeCell ref="CK22:CL22"/>
    <mergeCell ref="CO22:DA22"/>
    <mergeCell ref="DG22:DH22"/>
    <mergeCell ref="DK22:DW22"/>
    <mergeCell ref="CF19:CG19"/>
    <mergeCell ref="DV20:DW21"/>
    <mergeCell ref="CG20:CJ21"/>
    <mergeCell ref="CL20:CM21"/>
    <mergeCell ref="CW20:DA21"/>
    <mergeCell ref="DB20:DD21"/>
    <mergeCell ref="DS20:DU21"/>
    <mergeCell ref="BE25:BE26"/>
    <mergeCell ref="BC25:BC26"/>
    <mergeCell ref="BD25:BD26"/>
    <mergeCell ref="BC27:BC28"/>
    <mergeCell ref="BD27:BD28"/>
    <mergeCell ref="BE27:BE28"/>
    <mergeCell ref="BF19:BF20"/>
    <mergeCell ref="BG19:BG20"/>
    <mergeCell ref="BH19:BH20"/>
    <mergeCell ref="BI19:BI20"/>
    <mergeCell ref="BJ27:BJ28"/>
    <mergeCell ref="BK27:BK28"/>
    <mergeCell ref="BC2:BE20"/>
    <mergeCell ref="BF2:BH4"/>
    <mergeCell ref="BI2:BI4"/>
    <mergeCell ref="BJ2:BJ4"/>
    <mergeCell ref="BK2:BK4"/>
    <mergeCell ref="CG29:CJ30"/>
    <mergeCell ref="BD29:BD30"/>
    <mergeCell ref="BE29:BE30"/>
    <mergeCell ref="BC29:BC30"/>
    <mergeCell ref="CL29:CM30"/>
    <mergeCell ref="CW29:DA30"/>
    <mergeCell ref="DB29:DD30"/>
    <mergeCell ref="CL38:CM39"/>
    <mergeCell ref="DK40:DW40"/>
    <mergeCell ref="BC35:BC36"/>
    <mergeCell ref="BD35:BD36"/>
    <mergeCell ref="BE35:BE36"/>
    <mergeCell ref="DK31:DW31"/>
    <mergeCell ref="CK31:CL31"/>
    <mergeCell ref="CO31:DA31"/>
    <mergeCell ref="DG31:DH31"/>
    <mergeCell ref="BC31:BC32"/>
    <mergeCell ref="DG40:DH40"/>
    <mergeCell ref="CW38:DA39"/>
    <mergeCell ref="DB38:DD39"/>
    <mergeCell ref="CO40:DA40"/>
    <mergeCell ref="CF37:CG37"/>
    <mergeCell ref="DS38:DU39"/>
    <mergeCell ref="DV38:DW39"/>
    <mergeCell ref="CG38:CJ39"/>
    <mergeCell ref="CK40:CL40"/>
    <mergeCell ref="BK29:BK30"/>
    <mergeCell ref="BF29:BF30"/>
    <mergeCell ref="BG29:BG30"/>
    <mergeCell ref="BH29:BH30"/>
    <mergeCell ref="BE37:BE38"/>
    <mergeCell ref="AE3:AG4"/>
    <mergeCell ref="AH3:AJ4"/>
    <mergeCell ref="AK3:AM4"/>
    <mergeCell ref="AN3:AP4"/>
    <mergeCell ref="AQ3:AS4"/>
    <mergeCell ref="AT3:AV4"/>
    <mergeCell ref="DG49:DH49"/>
    <mergeCell ref="DK49:DW49"/>
    <mergeCell ref="CW47:DA48"/>
    <mergeCell ref="DB47:DD48"/>
    <mergeCell ref="DS47:DU48"/>
    <mergeCell ref="DV47:DW48"/>
    <mergeCell ref="CK49:CL49"/>
    <mergeCell ref="CO49:DA49"/>
    <mergeCell ref="AW2:AY2"/>
    <mergeCell ref="AW3:AY4"/>
    <mergeCell ref="AW5:AW6"/>
    <mergeCell ref="AX5:AX6"/>
    <mergeCell ref="AY5:AY6"/>
    <mergeCell ref="AT2:AV2"/>
    <mergeCell ref="AJ5:AJ6"/>
    <mergeCell ref="AK5:AK6"/>
    <mergeCell ref="AL5:AL6"/>
    <mergeCell ref="AM5:AM6"/>
    <mergeCell ref="AN7:AN8"/>
    <mergeCell ref="DS29:DU30"/>
    <mergeCell ref="CF28:CG28"/>
    <mergeCell ref="DV29:DW30"/>
    <mergeCell ref="BK5:BK6"/>
    <mergeCell ref="AT5:AT6"/>
    <mergeCell ref="BG9:BG10"/>
    <mergeCell ref="BH9:BH10"/>
    <mergeCell ref="BI9:BI10"/>
    <mergeCell ref="BJ9:BJ10"/>
    <mergeCell ref="AZ5:AZ6"/>
    <mergeCell ref="AZ7:AZ8"/>
    <mergeCell ref="AV7:AV8"/>
    <mergeCell ref="BF5:BF6"/>
    <mergeCell ref="BG5:BG6"/>
    <mergeCell ref="BH5:BH6"/>
    <mergeCell ref="BI5:BI6"/>
    <mergeCell ref="BJ5:BJ6"/>
    <mergeCell ref="AP7:AP8"/>
    <mergeCell ref="AQ7:AQ8"/>
    <mergeCell ref="AL7:AL8"/>
    <mergeCell ref="AM7:AM8"/>
    <mergeCell ref="AY7:AY8"/>
    <mergeCell ref="AI11:AI12"/>
    <mergeCell ref="AJ11:AJ12"/>
    <mergeCell ref="AK11:AK12"/>
    <mergeCell ref="AL11:AL12"/>
    <mergeCell ref="AM11:AM12"/>
    <mergeCell ref="AI9:AI10"/>
    <mergeCell ref="AJ9:AJ10"/>
    <mergeCell ref="AK9:AM10"/>
    <mergeCell ref="AN9:AN10"/>
    <mergeCell ref="AO9:AO10"/>
    <mergeCell ref="AP9:AP10"/>
    <mergeCell ref="AO7:AO8"/>
    <mergeCell ref="AR5:AR6"/>
    <mergeCell ref="AS5:AS6"/>
    <mergeCell ref="AU5:AU6"/>
    <mergeCell ref="AV5:AV6"/>
    <mergeCell ref="BG11:BG12"/>
    <mergeCell ref="AD7:AD8"/>
    <mergeCell ref="AE7:AE8"/>
    <mergeCell ref="AF7:AF8"/>
    <mergeCell ref="AG7:AG8"/>
    <mergeCell ref="AH7:AJ8"/>
    <mergeCell ref="AK7:AK8"/>
    <mergeCell ref="AC2:AD4"/>
    <mergeCell ref="AE2:AG2"/>
    <mergeCell ref="AH2:AJ2"/>
    <mergeCell ref="AK2:AM2"/>
    <mergeCell ref="AN2:AP2"/>
    <mergeCell ref="AQ2:AS2"/>
    <mergeCell ref="CG56:CJ57"/>
    <mergeCell ref="CL56:CM57"/>
    <mergeCell ref="DS56:DU57"/>
    <mergeCell ref="CF55:CG55"/>
    <mergeCell ref="DG58:DH58"/>
    <mergeCell ref="DK58:DW58"/>
    <mergeCell ref="AC9:AC10"/>
    <mergeCell ref="AD9:AD10"/>
    <mergeCell ref="AE9:AE10"/>
    <mergeCell ref="AF9:AF10"/>
    <mergeCell ref="AG9:AG10"/>
    <mergeCell ref="AH9:AH10"/>
    <mergeCell ref="AR7:AR8"/>
    <mergeCell ref="AS7:AS8"/>
    <mergeCell ref="CW56:DA57"/>
    <mergeCell ref="DB56:DD57"/>
    <mergeCell ref="AN5:AN6"/>
    <mergeCell ref="AO5:AO6"/>
    <mergeCell ref="AP5:AP6"/>
    <mergeCell ref="AQ5:AQ6"/>
    <mergeCell ref="BK7:BK8"/>
    <mergeCell ref="BF9:BF10"/>
    <mergeCell ref="AC11:AC12"/>
    <mergeCell ref="AD11:AD12"/>
    <mergeCell ref="AE11:AE12"/>
    <mergeCell ref="AF11:AF12"/>
    <mergeCell ref="AG11:AG12"/>
    <mergeCell ref="AN11:AP12"/>
    <mergeCell ref="AK13:AK14"/>
    <mergeCell ref="AL13:AL14"/>
    <mergeCell ref="AM13:AM14"/>
    <mergeCell ref="AN13:AN14"/>
    <mergeCell ref="AO13:AO14"/>
    <mergeCell ref="AP13:AP14"/>
    <mergeCell ref="BJ11:BJ12"/>
    <mergeCell ref="AC5:AC6"/>
    <mergeCell ref="AD5:AD6"/>
    <mergeCell ref="AE5:AG6"/>
    <mergeCell ref="AC7:AC8"/>
    <mergeCell ref="BF7:BF8"/>
    <mergeCell ref="BG7:BG8"/>
    <mergeCell ref="BH7:BH8"/>
    <mergeCell ref="BI7:BI8"/>
    <mergeCell ref="BJ7:BJ8"/>
    <mergeCell ref="BA5:BA6"/>
    <mergeCell ref="BB5:BB6"/>
    <mergeCell ref="AH5:AH6"/>
    <mergeCell ref="AI5:AI6"/>
    <mergeCell ref="AQ9:AQ10"/>
    <mergeCell ref="AR9:AR10"/>
    <mergeCell ref="AT7:AT8"/>
    <mergeCell ref="AU7:AU8"/>
    <mergeCell ref="AH11:AH12"/>
    <mergeCell ref="BK9:BK10"/>
    <mergeCell ref="AQ11:AQ12"/>
    <mergeCell ref="AR11:AR12"/>
    <mergeCell ref="AS11:AS12"/>
    <mergeCell ref="AT11:AT12"/>
    <mergeCell ref="AU11:AU12"/>
    <mergeCell ref="BA7:BA8"/>
    <mergeCell ref="BB7:BB8"/>
    <mergeCell ref="AW13:AW14"/>
    <mergeCell ref="AX13:AX14"/>
    <mergeCell ref="AY13:AY14"/>
    <mergeCell ref="AT15:AV16"/>
    <mergeCell ref="BJ13:BJ14"/>
    <mergeCell ref="AQ13:AS14"/>
    <mergeCell ref="AT13:AT14"/>
    <mergeCell ref="AU13:AU14"/>
    <mergeCell ref="AV13:AV14"/>
    <mergeCell ref="AS9:AS10"/>
    <mergeCell ref="AT9:AT10"/>
    <mergeCell ref="AU9:AU10"/>
    <mergeCell ref="AV9:AV10"/>
    <mergeCell ref="BI11:BI12"/>
    <mergeCell ref="BI13:BI14"/>
    <mergeCell ref="AW9:AW10"/>
    <mergeCell ref="AX9:AX10"/>
    <mergeCell ref="AY9:AY10"/>
    <mergeCell ref="BK11:BK12"/>
    <mergeCell ref="BK13:BK14"/>
    <mergeCell ref="BJ15:BJ16"/>
    <mergeCell ref="AV11:AV12"/>
    <mergeCell ref="BF11:BF12"/>
    <mergeCell ref="BF13:BF14"/>
    <mergeCell ref="BG13:BG14"/>
    <mergeCell ref="BH13:BH14"/>
    <mergeCell ref="AR15:AR16"/>
    <mergeCell ref="AS15:AS16"/>
    <mergeCell ref="BH11:BH12"/>
    <mergeCell ref="BF15:BF16"/>
    <mergeCell ref="BG15:BG16"/>
    <mergeCell ref="BH15:BH16"/>
    <mergeCell ref="CO67:DA67"/>
    <mergeCell ref="DG67:DH67"/>
    <mergeCell ref="AC15:AC16"/>
    <mergeCell ref="AD15:AD16"/>
    <mergeCell ref="AE15:AE16"/>
    <mergeCell ref="AF15:AF16"/>
    <mergeCell ref="AG15:AG16"/>
    <mergeCell ref="AH15:AH16"/>
    <mergeCell ref="AJ13:AJ14"/>
    <mergeCell ref="BK15:BK16"/>
    <mergeCell ref="AJ15:AJ16"/>
    <mergeCell ref="AK15:AK16"/>
    <mergeCell ref="AL15:AL16"/>
    <mergeCell ref="AM15:AM16"/>
    <mergeCell ref="AN15:AN16"/>
    <mergeCell ref="AO15:AO16"/>
    <mergeCell ref="AP15:AP16"/>
    <mergeCell ref="AQ15:AQ16"/>
    <mergeCell ref="AC13:AC14"/>
    <mergeCell ref="AD13:AD14"/>
    <mergeCell ref="AE13:AE14"/>
    <mergeCell ref="AF13:AF14"/>
    <mergeCell ref="AG13:AG14"/>
    <mergeCell ref="AH13:AH14"/>
    <mergeCell ref="AI13:AI14"/>
    <mergeCell ref="BI15:BI16"/>
    <mergeCell ref="AI15:AI16"/>
    <mergeCell ref="CK58:CL58"/>
    <mergeCell ref="CO58:DA58"/>
    <mergeCell ref="CG47:CJ48"/>
    <mergeCell ref="CL47:CM48"/>
    <mergeCell ref="CF46:CG46"/>
    <mergeCell ref="CK76:CL76"/>
    <mergeCell ref="CL74:CM75"/>
    <mergeCell ref="CW74:DA75"/>
    <mergeCell ref="DB74:DD75"/>
    <mergeCell ref="DS74:DU75"/>
    <mergeCell ref="DV74:DW75"/>
    <mergeCell ref="CF92:CG92"/>
    <mergeCell ref="CO76:DA76"/>
    <mergeCell ref="DG76:DH76"/>
    <mergeCell ref="DK76:DW76"/>
    <mergeCell ref="CF82:CG82"/>
    <mergeCell ref="CG83:CJ84"/>
    <mergeCell ref="CL83:CM84"/>
    <mergeCell ref="CW83:DA84"/>
    <mergeCell ref="DB83:DD84"/>
    <mergeCell ref="DS83:DU84"/>
    <mergeCell ref="CF64:CG64"/>
    <mergeCell ref="DK67:DW67"/>
    <mergeCell ref="DV83:DW84"/>
    <mergeCell ref="CK85:CL85"/>
    <mergeCell ref="CO85:DA85"/>
    <mergeCell ref="DG85:DH85"/>
    <mergeCell ref="DK85:DW85"/>
    <mergeCell ref="DG104:DH104"/>
    <mergeCell ref="DK104:DW104"/>
    <mergeCell ref="CF110:CG110"/>
    <mergeCell ref="CG111:CJ112"/>
    <mergeCell ref="DB111:DD112"/>
    <mergeCell ref="DS111:DU112"/>
    <mergeCell ref="DV111:DW112"/>
    <mergeCell ref="CK122:CL122"/>
    <mergeCell ref="CO122:DA122"/>
    <mergeCell ref="DG122:DH122"/>
    <mergeCell ref="DK122:DW122"/>
    <mergeCell ref="CF128:CG128"/>
    <mergeCell ref="CW120:DA121"/>
    <mergeCell ref="CG129:CJ130"/>
    <mergeCell ref="DB129:DD130"/>
    <mergeCell ref="DS129:DU130"/>
    <mergeCell ref="DV129:DW130"/>
    <mergeCell ref="CL129:CM130"/>
    <mergeCell ref="CW129:DA130"/>
    <mergeCell ref="CK131:CL131"/>
    <mergeCell ref="CO131:DA131"/>
    <mergeCell ref="DG131:DH131"/>
    <mergeCell ref="DK131:DW131"/>
    <mergeCell ref="CF137:CG137"/>
    <mergeCell ref="DB120:DD121"/>
    <mergeCell ref="DS120:DU121"/>
    <mergeCell ref="CL120:CM121"/>
    <mergeCell ref="DV120:DW121"/>
    <mergeCell ref="CG138:CJ139"/>
    <mergeCell ref="DB138:DD139"/>
    <mergeCell ref="DS138:DU139"/>
    <mergeCell ref="CL138:CM139"/>
    <mergeCell ref="DV138:DW139"/>
    <mergeCell ref="CK140:CL140"/>
    <mergeCell ref="CO140:DA140"/>
    <mergeCell ref="DG140:DH140"/>
    <mergeCell ref="DK140:DW140"/>
    <mergeCell ref="CF146:CG146"/>
    <mergeCell ref="CW138:DA139"/>
    <mergeCell ref="CG147:CJ148"/>
    <mergeCell ref="DB147:DD148"/>
    <mergeCell ref="DS147:DU148"/>
    <mergeCell ref="DV147:DW148"/>
    <mergeCell ref="CL147:CM148"/>
    <mergeCell ref="CW147:DA148"/>
    <mergeCell ref="CK149:CL149"/>
    <mergeCell ref="CO149:DA149"/>
    <mergeCell ref="DG149:DH149"/>
    <mergeCell ref="DK149:DW149"/>
    <mergeCell ref="CF155:CG155"/>
    <mergeCell ref="CG156:CJ157"/>
    <mergeCell ref="DB156:DD157"/>
    <mergeCell ref="DS156:DU157"/>
    <mergeCell ref="CL156:CM157"/>
    <mergeCell ref="DV156:DW157"/>
    <mergeCell ref="CK158:CL158"/>
    <mergeCell ref="CO158:DA158"/>
    <mergeCell ref="DG158:DH158"/>
    <mergeCell ref="DK158:DW158"/>
    <mergeCell ref="CF164:CG164"/>
    <mergeCell ref="CW156:DA157"/>
    <mergeCell ref="CG165:CJ166"/>
    <mergeCell ref="DB165:DD166"/>
    <mergeCell ref="DS165:DU166"/>
    <mergeCell ref="DV165:DW166"/>
    <mergeCell ref="CL165:CM166"/>
    <mergeCell ref="CW165:DA166"/>
    <mergeCell ref="CK167:CL167"/>
    <mergeCell ref="CO167:DA167"/>
    <mergeCell ref="DG167:DH167"/>
    <mergeCell ref="DK167:DW167"/>
    <mergeCell ref="CF173:CG173"/>
    <mergeCell ref="CG174:CJ175"/>
    <mergeCell ref="DB174:DD175"/>
    <mergeCell ref="DS174:DU175"/>
    <mergeCell ref="CL174:CM175"/>
    <mergeCell ref="DV174:DW175"/>
    <mergeCell ref="CK176:CL176"/>
    <mergeCell ref="CO176:DA176"/>
    <mergeCell ref="DG176:DH176"/>
    <mergeCell ref="DK176:DW176"/>
    <mergeCell ref="CF183:CG183"/>
    <mergeCell ref="CW174:DA175"/>
    <mergeCell ref="CG184:CJ185"/>
    <mergeCell ref="DB184:DD185"/>
    <mergeCell ref="DS184:DU185"/>
    <mergeCell ref="DV184:DW185"/>
    <mergeCell ref="CL184:CM185"/>
    <mergeCell ref="CW184:DA185"/>
    <mergeCell ref="CK186:CL186"/>
    <mergeCell ref="CO186:DA186"/>
    <mergeCell ref="DG186:DH186"/>
    <mergeCell ref="DK186:DW186"/>
    <mergeCell ref="CF192:CG192"/>
    <mergeCell ref="CG193:CJ194"/>
    <mergeCell ref="DB193:DD194"/>
    <mergeCell ref="DS193:DU194"/>
    <mergeCell ref="CL193:CM194"/>
    <mergeCell ref="DV193:DW194"/>
    <mergeCell ref="CK195:CL195"/>
    <mergeCell ref="CO195:DA195"/>
    <mergeCell ref="DG195:DH195"/>
    <mergeCell ref="DK195:DW195"/>
    <mergeCell ref="CF201:CG201"/>
    <mergeCell ref="CW193:DA194"/>
    <mergeCell ref="CG202:CJ203"/>
    <mergeCell ref="DB202:DD203"/>
    <mergeCell ref="DS202:DU203"/>
    <mergeCell ref="DV202:DW203"/>
    <mergeCell ref="CL202:CM203"/>
    <mergeCell ref="CW202:DA203"/>
    <mergeCell ref="CK204:CL204"/>
    <mergeCell ref="CO204:DA204"/>
    <mergeCell ref="DG204:DH204"/>
    <mergeCell ref="DK204:DW204"/>
    <mergeCell ref="CF210:CG210"/>
    <mergeCell ref="CG211:CJ212"/>
    <mergeCell ref="DB211:DD212"/>
    <mergeCell ref="DS211:DU212"/>
    <mergeCell ref="CL211:CM212"/>
    <mergeCell ref="DV211:DW212"/>
    <mergeCell ref="CK213:CL213"/>
    <mergeCell ref="CO213:DA213"/>
    <mergeCell ref="DG213:DH213"/>
    <mergeCell ref="DK213:DW213"/>
    <mergeCell ref="CF219:CG219"/>
    <mergeCell ref="CW211:DA212"/>
    <mergeCell ref="CG220:CJ221"/>
    <mergeCell ref="DB220:DD221"/>
    <mergeCell ref="DS220:DU221"/>
    <mergeCell ref="DV220:DW221"/>
    <mergeCell ref="CL220:CM221"/>
    <mergeCell ref="CW220:DA221"/>
    <mergeCell ref="CK222:CL222"/>
    <mergeCell ref="CO222:DA222"/>
    <mergeCell ref="DG222:DH222"/>
    <mergeCell ref="DK222:DW222"/>
    <mergeCell ref="CF228:CG228"/>
    <mergeCell ref="CG229:CJ230"/>
    <mergeCell ref="DB229:DD230"/>
    <mergeCell ref="DS229:DU230"/>
    <mergeCell ref="CL229:CM230"/>
    <mergeCell ref="DV229:DW230"/>
    <mergeCell ref="CK231:CL231"/>
    <mergeCell ref="CO231:DA231"/>
    <mergeCell ref="DG231:DH231"/>
    <mergeCell ref="DK231:DW231"/>
    <mergeCell ref="CF237:CG237"/>
    <mergeCell ref="CW229:DA230"/>
    <mergeCell ref="CG238:CJ239"/>
    <mergeCell ref="DB238:DD239"/>
    <mergeCell ref="DS238:DU239"/>
    <mergeCell ref="DV238:DW239"/>
    <mergeCell ref="CL238:CM239"/>
    <mergeCell ref="CW238:DA239"/>
    <mergeCell ref="CK240:CL240"/>
    <mergeCell ref="CO240:DA240"/>
    <mergeCell ref="DG240:DH240"/>
    <mergeCell ref="DK240:DW240"/>
    <mergeCell ref="CF246:CG246"/>
    <mergeCell ref="CG247:CJ248"/>
    <mergeCell ref="DB247:DD248"/>
    <mergeCell ref="DS247:DU248"/>
    <mergeCell ref="CL247:CM248"/>
    <mergeCell ref="DV247:DW248"/>
    <mergeCell ref="CK249:CL249"/>
    <mergeCell ref="CO249:DA249"/>
    <mergeCell ref="DG249:DH249"/>
    <mergeCell ref="DK249:DW249"/>
    <mergeCell ref="CF255:CG255"/>
    <mergeCell ref="CW247:DA248"/>
    <mergeCell ref="CG256:CJ257"/>
    <mergeCell ref="DB256:DD257"/>
    <mergeCell ref="DS256:DU257"/>
    <mergeCell ref="DV256:DW257"/>
    <mergeCell ref="CL256:CM257"/>
    <mergeCell ref="CW256:DA257"/>
    <mergeCell ref="CK258:CL258"/>
    <mergeCell ref="CO258:DA258"/>
    <mergeCell ref="DG258:DH258"/>
    <mergeCell ref="DK258:DW258"/>
    <mergeCell ref="CF264:CG264"/>
    <mergeCell ref="CG265:CJ266"/>
    <mergeCell ref="DB265:DD266"/>
    <mergeCell ref="DS265:DU266"/>
    <mergeCell ref="CL265:CM266"/>
    <mergeCell ref="DV265:DW266"/>
    <mergeCell ref="CK267:CL267"/>
    <mergeCell ref="CO267:DA267"/>
    <mergeCell ref="DG267:DH267"/>
    <mergeCell ref="DK267:DW267"/>
    <mergeCell ref="CF274:CG274"/>
    <mergeCell ref="CW265:DA266"/>
    <mergeCell ref="CG275:CJ276"/>
    <mergeCell ref="DB275:DD276"/>
    <mergeCell ref="DS275:DU276"/>
    <mergeCell ref="DV275:DW276"/>
    <mergeCell ref="CL275:CM276"/>
    <mergeCell ref="CW275:DA276"/>
    <mergeCell ref="CK277:CL277"/>
    <mergeCell ref="CO277:DA277"/>
    <mergeCell ref="DG277:DH277"/>
    <mergeCell ref="DK277:DW277"/>
    <mergeCell ref="CF283:CG283"/>
    <mergeCell ref="CG284:CJ285"/>
    <mergeCell ref="DB284:DD285"/>
    <mergeCell ref="DS284:DU285"/>
    <mergeCell ref="CL284:CM285"/>
    <mergeCell ref="DV284:DW285"/>
    <mergeCell ref="CK286:CL286"/>
    <mergeCell ref="CO286:DA286"/>
    <mergeCell ref="DG286:DH286"/>
    <mergeCell ref="DK286:DW286"/>
    <mergeCell ref="CW284:DA285"/>
    <mergeCell ref="DB293:DD294"/>
    <mergeCell ref="DS293:DU294"/>
    <mergeCell ref="DV293:DW294"/>
    <mergeCell ref="CZ293:DA294"/>
    <mergeCell ref="CJ292:CK293"/>
    <mergeCell ref="CF292:CG292"/>
    <mergeCell ref="CL292:CQ292"/>
    <mergeCell ref="CG293:CI293"/>
    <mergeCell ref="CK295:CL295"/>
    <mergeCell ref="DG295:DH295"/>
    <mergeCell ref="CF301:CG301"/>
    <mergeCell ref="DB302:DD303"/>
    <mergeCell ref="DS302:DU303"/>
    <mergeCell ref="CZ302:DA303"/>
    <mergeCell ref="DV302:DW303"/>
    <mergeCell ref="CK304:CL304"/>
    <mergeCell ref="DG304:DH304"/>
    <mergeCell ref="CF310:CG310"/>
    <mergeCell ref="CJ301:CK302"/>
    <mergeCell ref="CL301:CQ301"/>
    <mergeCell ref="DB311:DD312"/>
    <mergeCell ref="DS311:DU312"/>
    <mergeCell ref="DV311:DW312"/>
    <mergeCell ref="CZ311:DA312"/>
    <mergeCell ref="CK313:CL313"/>
    <mergeCell ref="DG313:DH313"/>
    <mergeCell ref="CG302:CI302"/>
    <mergeCell ref="CM304:CP304"/>
    <mergeCell ref="DI304:DL304"/>
    <mergeCell ref="CI306:CR306"/>
    <mergeCell ref="CI308:CR308"/>
    <mergeCell ref="CJ310:CK311"/>
    <mergeCell ref="CL310:CQ310"/>
    <mergeCell ref="CG311:CI311"/>
    <mergeCell ref="CM313:CP313"/>
    <mergeCell ref="DI313:DL313"/>
    <mergeCell ref="CM295:CP295"/>
    <mergeCell ref="DI295:DL295"/>
    <mergeCell ref="CI297:CR297"/>
    <mergeCell ref="CI299:CR299"/>
    <mergeCell ref="DS320:DU321"/>
    <mergeCell ref="CZ320:DA321"/>
    <mergeCell ref="DV320:DW321"/>
    <mergeCell ref="CK322:CL322"/>
    <mergeCell ref="DG322:DH322"/>
    <mergeCell ref="CF328:CG328"/>
    <mergeCell ref="CM322:CP322"/>
    <mergeCell ref="DI322:DL322"/>
    <mergeCell ref="DB329:DD330"/>
    <mergeCell ref="DS329:DU330"/>
    <mergeCell ref="DV329:DW330"/>
    <mergeCell ref="CZ329:DA330"/>
    <mergeCell ref="CK331:CL331"/>
    <mergeCell ref="DG331:DH331"/>
    <mergeCell ref="CF337:CG337"/>
    <mergeCell ref="DB338:DD339"/>
    <mergeCell ref="DS338:DU339"/>
    <mergeCell ref="CZ338:DA339"/>
    <mergeCell ref="DV338:DW339"/>
    <mergeCell ref="CJ328:CK329"/>
    <mergeCell ref="CL328:CQ328"/>
    <mergeCell ref="CG329:CI329"/>
    <mergeCell ref="CM331:CP331"/>
    <mergeCell ref="CI324:CR324"/>
    <mergeCell ref="CI326:CR326"/>
    <mergeCell ref="DB347:DD348"/>
    <mergeCell ref="DS347:DU348"/>
    <mergeCell ref="DV347:DW348"/>
    <mergeCell ref="CZ347:DA348"/>
    <mergeCell ref="CK349:CL349"/>
    <mergeCell ref="DG349:DH349"/>
    <mergeCell ref="CF355:CG355"/>
    <mergeCell ref="DB356:DD357"/>
    <mergeCell ref="DS356:DU357"/>
    <mergeCell ref="CZ356:DA357"/>
    <mergeCell ref="DV356:DW357"/>
    <mergeCell ref="CK358:CL358"/>
    <mergeCell ref="DG358:DH358"/>
    <mergeCell ref="CM358:CP358"/>
    <mergeCell ref="DI358:DL358"/>
    <mergeCell ref="DS366:DU367"/>
    <mergeCell ref="DV366:DW367"/>
    <mergeCell ref="CZ366:DA367"/>
    <mergeCell ref="DB366:DD367"/>
    <mergeCell ref="DI349:DL349"/>
    <mergeCell ref="DS375:DU376"/>
    <mergeCell ref="CZ375:DA376"/>
    <mergeCell ref="DV375:DW376"/>
    <mergeCell ref="CK377:CL377"/>
    <mergeCell ref="DG377:DH377"/>
    <mergeCell ref="CF383:CG383"/>
    <mergeCell ref="CM377:CP377"/>
    <mergeCell ref="DI377:DL377"/>
    <mergeCell ref="DB384:DD385"/>
    <mergeCell ref="DS384:DU385"/>
    <mergeCell ref="DV384:DW385"/>
    <mergeCell ref="CZ384:DA385"/>
    <mergeCell ref="DS393:DU394"/>
    <mergeCell ref="CZ393:DA394"/>
    <mergeCell ref="DV393:DW394"/>
    <mergeCell ref="CK395:CL395"/>
    <mergeCell ref="DG395:DH395"/>
    <mergeCell ref="DI386:DL386"/>
    <mergeCell ref="CI388:CR388"/>
    <mergeCell ref="CI390:CR390"/>
    <mergeCell ref="CJ392:CK393"/>
    <mergeCell ref="CL392:CQ392"/>
    <mergeCell ref="CG393:CI393"/>
    <mergeCell ref="CI379:CR379"/>
    <mergeCell ref="CI381:CR381"/>
    <mergeCell ref="CJ383:CK384"/>
    <mergeCell ref="CL383:CQ383"/>
    <mergeCell ref="CG384:CI384"/>
    <mergeCell ref="CM386:CP386"/>
    <mergeCell ref="DB393:DD394"/>
    <mergeCell ref="CF401:CG401"/>
    <mergeCell ref="CM395:CP395"/>
    <mergeCell ref="DI395:DL395"/>
    <mergeCell ref="CG402:CJ403"/>
    <mergeCell ref="DB402:DD403"/>
    <mergeCell ref="DS402:DU403"/>
    <mergeCell ref="DV402:DW403"/>
    <mergeCell ref="CL402:CM403"/>
    <mergeCell ref="CW402:DA403"/>
    <mergeCell ref="CK404:CL404"/>
    <mergeCell ref="CO404:DA404"/>
    <mergeCell ref="DG404:DH404"/>
    <mergeCell ref="DK404:DW404"/>
    <mergeCell ref="CI397:CR397"/>
    <mergeCell ref="CI399:CR399"/>
    <mergeCell ref="CF410:CG410"/>
    <mergeCell ref="CG411:CJ412"/>
    <mergeCell ref="DB411:DD412"/>
    <mergeCell ref="DS411:DU412"/>
    <mergeCell ref="CL411:CM412"/>
    <mergeCell ref="DV411:DW412"/>
    <mergeCell ref="CK413:CL413"/>
    <mergeCell ref="CO413:DA413"/>
    <mergeCell ref="DG413:DH413"/>
    <mergeCell ref="DK413:DW413"/>
    <mergeCell ref="CF419:CG419"/>
    <mergeCell ref="CW411:DA412"/>
    <mergeCell ref="CG420:CJ421"/>
    <mergeCell ref="DB420:DD421"/>
    <mergeCell ref="DS420:DU421"/>
    <mergeCell ref="DV420:DW421"/>
    <mergeCell ref="CL420:CM421"/>
    <mergeCell ref="CW420:DA421"/>
    <mergeCell ref="CK422:CL422"/>
    <mergeCell ref="CO422:DA422"/>
    <mergeCell ref="DG422:DH422"/>
    <mergeCell ref="DK422:DW422"/>
    <mergeCell ref="CF428:CG428"/>
    <mergeCell ref="CG429:CJ430"/>
    <mergeCell ref="DB429:DD430"/>
    <mergeCell ref="DS429:DU430"/>
    <mergeCell ref="CL429:CM430"/>
    <mergeCell ref="DV429:DW430"/>
    <mergeCell ref="CK431:CL431"/>
    <mergeCell ref="CO431:DA431"/>
    <mergeCell ref="DG431:DH431"/>
    <mergeCell ref="DK431:DW431"/>
    <mergeCell ref="CF437:CG437"/>
    <mergeCell ref="CW429:DA430"/>
    <mergeCell ref="CG438:CJ439"/>
    <mergeCell ref="DB438:DD439"/>
    <mergeCell ref="DS438:DU439"/>
    <mergeCell ref="DV438:DW439"/>
    <mergeCell ref="CL438:CM439"/>
    <mergeCell ref="CW438:DA439"/>
    <mergeCell ref="CK440:CL440"/>
    <mergeCell ref="CO440:DA440"/>
    <mergeCell ref="DG440:DH440"/>
    <mergeCell ref="DK440:DW440"/>
    <mergeCell ref="CF446:CG446"/>
    <mergeCell ref="CG447:CJ448"/>
    <mergeCell ref="DB447:DD448"/>
    <mergeCell ref="DS447:DU448"/>
    <mergeCell ref="CL447:CM448"/>
    <mergeCell ref="DV447:DW448"/>
    <mergeCell ref="CK449:CL449"/>
    <mergeCell ref="CO449:DA449"/>
    <mergeCell ref="DG449:DH449"/>
    <mergeCell ref="DK449:DW449"/>
    <mergeCell ref="CF456:CG456"/>
    <mergeCell ref="CW447:DA448"/>
    <mergeCell ref="CG457:CJ458"/>
    <mergeCell ref="DB457:DD458"/>
    <mergeCell ref="DS457:DU458"/>
    <mergeCell ref="DV457:DW458"/>
    <mergeCell ref="CL457:CM458"/>
    <mergeCell ref="CW457:DA458"/>
    <mergeCell ref="CK459:CL459"/>
    <mergeCell ref="CO459:DA459"/>
    <mergeCell ref="DG459:DH459"/>
    <mergeCell ref="DK459:DW459"/>
    <mergeCell ref="CF465:CG465"/>
    <mergeCell ref="CG466:CJ467"/>
    <mergeCell ref="DB466:DD467"/>
    <mergeCell ref="DS466:DU467"/>
    <mergeCell ref="CL466:CM467"/>
    <mergeCell ref="DV466:DW467"/>
    <mergeCell ref="CK468:CL468"/>
    <mergeCell ref="CO468:DA468"/>
    <mergeCell ref="DG468:DH468"/>
    <mergeCell ref="DK468:DW468"/>
    <mergeCell ref="CF474:CG474"/>
    <mergeCell ref="CW466:DA467"/>
    <mergeCell ref="CG475:CJ476"/>
    <mergeCell ref="DB475:DD476"/>
    <mergeCell ref="DS475:DU476"/>
    <mergeCell ref="DV475:DW476"/>
    <mergeCell ref="CL475:CM476"/>
    <mergeCell ref="CW475:DA476"/>
    <mergeCell ref="CK477:CL477"/>
    <mergeCell ref="CO477:DA477"/>
    <mergeCell ref="DG477:DH477"/>
    <mergeCell ref="DK477:DW477"/>
    <mergeCell ref="CF483:CG483"/>
    <mergeCell ref="CG484:CJ485"/>
    <mergeCell ref="DB484:DD485"/>
    <mergeCell ref="DS484:DU485"/>
    <mergeCell ref="CL484:CM485"/>
    <mergeCell ref="DV484:DW485"/>
    <mergeCell ref="CK486:CL486"/>
    <mergeCell ref="CO486:DA486"/>
    <mergeCell ref="DG486:DH486"/>
    <mergeCell ref="DK486:DW486"/>
    <mergeCell ref="CF492:CG492"/>
    <mergeCell ref="CW484:DA485"/>
    <mergeCell ref="CG493:CJ494"/>
    <mergeCell ref="DB493:DD494"/>
    <mergeCell ref="DS493:DU494"/>
    <mergeCell ref="DV493:DW494"/>
    <mergeCell ref="CL493:CM494"/>
    <mergeCell ref="CW493:DA494"/>
    <mergeCell ref="CK495:CL495"/>
    <mergeCell ref="CO495:DA495"/>
    <mergeCell ref="DG495:DH495"/>
    <mergeCell ref="DK495:DW495"/>
    <mergeCell ref="CF501:CG501"/>
    <mergeCell ref="CG502:CJ503"/>
    <mergeCell ref="DB502:DD503"/>
    <mergeCell ref="DS502:DU503"/>
    <mergeCell ref="CL502:CM503"/>
    <mergeCell ref="DV502:DW503"/>
    <mergeCell ref="CK504:CL504"/>
    <mergeCell ref="CO504:DA504"/>
    <mergeCell ref="DG504:DH504"/>
    <mergeCell ref="DK504:DW504"/>
    <mergeCell ref="CF510:CG510"/>
    <mergeCell ref="CW502:DA503"/>
    <mergeCell ref="CG511:CJ512"/>
    <mergeCell ref="DB511:DD512"/>
    <mergeCell ref="DS511:DU512"/>
    <mergeCell ref="DV511:DW512"/>
    <mergeCell ref="CL511:CM512"/>
    <mergeCell ref="CW511:DA512"/>
    <mergeCell ref="CG520:CJ521"/>
    <mergeCell ref="DB520:DD521"/>
    <mergeCell ref="DS520:DU521"/>
    <mergeCell ref="DV529:DW530"/>
    <mergeCell ref="DV520:DW521"/>
    <mergeCell ref="CK522:CL522"/>
    <mergeCell ref="CO522:DA522"/>
    <mergeCell ref="DG522:DH522"/>
    <mergeCell ref="DK522:DW522"/>
    <mergeCell ref="CF537:CG537"/>
    <mergeCell ref="CG538:CJ539"/>
    <mergeCell ref="DB538:DD539"/>
    <mergeCell ref="DS538:DU539"/>
    <mergeCell ref="CG529:CJ530"/>
    <mergeCell ref="DB529:DD530"/>
    <mergeCell ref="DS529:DU530"/>
    <mergeCell ref="DV538:DW539"/>
    <mergeCell ref="CK540:CL540"/>
    <mergeCell ref="CO540:DA540"/>
    <mergeCell ref="DG540:DH540"/>
    <mergeCell ref="DK540:DW540"/>
    <mergeCell ref="CK531:CL531"/>
    <mergeCell ref="CO531:DA531"/>
    <mergeCell ref="DG531:DH531"/>
    <mergeCell ref="DK531:DW531"/>
    <mergeCell ref="AW15:AW16"/>
    <mergeCell ref="AX15:AX16"/>
    <mergeCell ref="AY15:AY16"/>
    <mergeCell ref="AT17:AT18"/>
    <mergeCell ref="AU17:AU18"/>
    <mergeCell ref="AS17:AS18"/>
    <mergeCell ref="AW17:AY18"/>
    <mergeCell ref="BF17:BF18"/>
    <mergeCell ref="BG17:BG18"/>
    <mergeCell ref="BH17:BH18"/>
    <mergeCell ref="BI17:BI18"/>
    <mergeCell ref="BC33:BC34"/>
    <mergeCell ref="BD33:BD34"/>
    <mergeCell ref="BE33:BE34"/>
    <mergeCell ref="BJ19:BJ20"/>
    <mergeCell ref="BK19:BK20"/>
    <mergeCell ref="BJ17:BJ18"/>
    <mergeCell ref="BK17:BK18"/>
    <mergeCell ref="CF528:CG528"/>
    <mergeCell ref="CK513:CL513"/>
    <mergeCell ref="CO513:DA513"/>
    <mergeCell ref="DG513:DH513"/>
    <mergeCell ref="DK513:DW513"/>
    <mergeCell ref="CF519:CG519"/>
    <mergeCell ref="AZ2:BB2"/>
    <mergeCell ref="AZ3:BB4"/>
    <mergeCell ref="AV17:AV18"/>
    <mergeCell ref="AW11:AW12"/>
    <mergeCell ref="AX11:AX12"/>
    <mergeCell ref="AY11:AY12"/>
    <mergeCell ref="AL17:AL18"/>
    <mergeCell ref="AM17:AM18"/>
    <mergeCell ref="AN17:AN18"/>
    <mergeCell ref="AO17:AO18"/>
    <mergeCell ref="AP17:AP18"/>
    <mergeCell ref="AQ17:AQ18"/>
    <mergeCell ref="AC17:AC18"/>
    <mergeCell ref="AD17:AD18"/>
    <mergeCell ref="AE17:AE18"/>
    <mergeCell ref="AF17:AF18"/>
    <mergeCell ref="AG17:AG18"/>
    <mergeCell ref="AH17:AH18"/>
    <mergeCell ref="AI17:AI18"/>
    <mergeCell ref="AJ17:AJ18"/>
    <mergeCell ref="AK17:AK18"/>
    <mergeCell ref="AZ11:AZ12"/>
    <mergeCell ref="BA11:BA12"/>
    <mergeCell ref="BB11:BB12"/>
    <mergeCell ref="AZ13:AZ14"/>
    <mergeCell ref="BA13:BA14"/>
    <mergeCell ref="BB13:BB14"/>
    <mergeCell ref="AZ9:AZ10"/>
    <mergeCell ref="BA9:BA10"/>
    <mergeCell ref="BB9:BB10"/>
    <mergeCell ref="AW7:AW8"/>
    <mergeCell ref="AX7:AX8"/>
    <mergeCell ref="AO19:AO20"/>
    <mergeCell ref="AP19:AP20"/>
    <mergeCell ref="AQ19:AQ20"/>
    <mergeCell ref="AR19:AR20"/>
    <mergeCell ref="AS19:AS20"/>
    <mergeCell ref="AR17:AR18"/>
    <mergeCell ref="AZ15:AZ16"/>
    <mergeCell ref="BA15:BA16"/>
    <mergeCell ref="BB15:BB16"/>
    <mergeCell ref="AI19:AI20"/>
    <mergeCell ref="AJ19:AJ20"/>
    <mergeCell ref="AK19:AK20"/>
    <mergeCell ref="AL19:AL20"/>
    <mergeCell ref="AM19:AM20"/>
    <mergeCell ref="AN19:AN20"/>
    <mergeCell ref="AC19:AC20"/>
    <mergeCell ref="AD19:AD20"/>
    <mergeCell ref="AE19:AE20"/>
    <mergeCell ref="AF19:AF20"/>
    <mergeCell ref="AG19:AG20"/>
    <mergeCell ref="AH19:AH20"/>
    <mergeCell ref="AZ17:AZ18"/>
    <mergeCell ref="BA17:BA18"/>
    <mergeCell ref="BB17:BB18"/>
    <mergeCell ref="AW19:AW20"/>
    <mergeCell ref="AX19:AX20"/>
    <mergeCell ref="AY19:AY20"/>
    <mergeCell ref="AT19:AT20"/>
    <mergeCell ref="AU19:AU20"/>
    <mergeCell ref="AV19:AV20"/>
    <mergeCell ref="AZ19:BB20"/>
  </mergeCells>
  <conditionalFormatting sqref="AG7:AG8 AE7:AE20 AJ9:AJ16 AG9:AH20 AK11:AK16 AM11:AM16 AN13:AN16 AP13:AP16 AQ15:AQ16 AS15:AS18 AT17:AT18 AJ17:AK20 AM17:AN20 AP17:AQ20 AV17:AV20 AS19:AT20 AW19:AW20 AY19:AY20 AG27:AG28 AE27:AE42 AJ29:AJ36 AG29:AH42 AK31:AK36 AM31:AM36 AN33:AN36 AP33:AP36 AQ35:AQ36 AS35:AS38 AT37:AT38 AJ37:AK42 AM37:AN42 AP37:AQ42 AV37:AV42 AV39:AW40 AS39:AT42 AY39:AY42 AW41:AW42 AZ41:AZ42 BB41:BB42">
    <cfRule type="expression" dxfId="2" priority="6">
      <formula>AE7=0</formula>
    </cfRule>
  </conditionalFormatting>
  <conditionalFormatting sqref="AH5:AH6 AJ5:AJ6 AK5:AK8 AM5:AM8 AN5:AN10 AP5:AP10 AQ5:AQ12 AS5:AS12 AT5:AT14 AV5:BB14 AW15:BB16 AZ17:BB18 AH25:AH26 AJ25:AJ26 AK25:AK28 AM25:AM28 AN25:AN30 AP25:AP30 AQ25:AQ32 AS25:AS32 AT25:AT34 AV25:BE34 BC25:BE40 AW35:BE36 AZ37:BE40">
    <cfRule type="expression" dxfId="1" priority="7">
      <formula>AH5=0</formula>
    </cfRule>
  </conditionalFormatting>
  <conditionalFormatting sqref="BF5:BF20 BH5:BJ20 BF25:BF42 BH25:BJ42">
    <cfRule type="cellIs" dxfId="0" priority="5" operator="equal">
      <formula>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docMetadata/LabelInfo.xml><?xml version="1.0" encoding="utf-8"?>
<clbl:labelList xmlns:clbl="http://schemas.microsoft.com/office/2020/mipLabelMetadata">
  <clbl:label id="{e3e41b38-373c-4b3a-9137-5c0b023d0bef}" enabled="1" method="Standard" siteId="{b213b057-1008-4204-8c53-8147bc602a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Plynulý</vt:lpstr>
      <vt:lpstr>Plynulý!Oblast_tisku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Sotola Petr</cp:lastModifiedBy>
  <cp:lastPrinted>2025-06-11T12:49:09Z</cp:lastPrinted>
  <dcterms:created xsi:type="dcterms:W3CDTF">2016-04-29T14:16:03Z</dcterms:created>
  <dcterms:modified xsi:type="dcterms:W3CDTF">2025-06-17T13:41:06Z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f4a01-e45e-4bd3-b3b9-812c25731126_Enabled">
    <vt:lpwstr>true</vt:lpwstr>
  </property>
  <property fmtid="{D5CDD505-2E9C-101B-9397-08002B2CF9AE}" pid="3" name="MSIP_Label_c3df4a01-e45e-4bd3-b3b9-812c25731126_SetDate">
    <vt:lpwstr>2024-05-15T08:26:49Z</vt:lpwstr>
  </property>
  <property fmtid="{D5CDD505-2E9C-101B-9397-08002B2CF9AE}" pid="4" name="MSIP_Label_c3df4a01-e45e-4bd3-b3b9-812c25731126_Method">
    <vt:lpwstr>Standard</vt:lpwstr>
  </property>
  <property fmtid="{D5CDD505-2E9C-101B-9397-08002B2CF9AE}" pid="5" name="MSIP_Label_c3df4a01-e45e-4bd3-b3b9-812c25731126_Name">
    <vt:lpwstr>Internal Use</vt:lpwstr>
  </property>
  <property fmtid="{D5CDD505-2E9C-101B-9397-08002B2CF9AE}" pid="6" name="MSIP_Label_c3df4a01-e45e-4bd3-b3b9-812c25731126_SiteId">
    <vt:lpwstr>673474f6-cca3-4b72-a547-c19bd70e77cd</vt:lpwstr>
  </property>
  <property fmtid="{D5CDD505-2E9C-101B-9397-08002B2CF9AE}" pid="7" name="MSIP_Label_c3df4a01-e45e-4bd3-b3b9-812c25731126_ActionId">
    <vt:lpwstr>99bba53f-00fc-46ce-9623-76341164bede</vt:lpwstr>
  </property>
  <property fmtid="{D5CDD505-2E9C-101B-9397-08002B2CF9AE}" pid="8" name="MSIP_Label_c3df4a01-e45e-4bd3-b3b9-812c25731126_ContentBits">
    <vt:lpwstr>2</vt:lpwstr>
  </property>
</Properties>
</file>